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P:\05. Afdeling B\2025 - Carlsbergfondet\08. Ansøgningssystem\Budgetskabeloner\"/>
    </mc:Choice>
  </mc:AlternateContent>
  <xr:revisionPtr revIDLastSave="0" documentId="13_ncr:1_{C877672E-000F-4FA4-8B91-FD69D32F4DE0}" xr6:coauthVersionLast="47" xr6:coauthVersionMax="47" xr10:uidLastSave="{00000000-0000-0000-0000-000000000000}"/>
  <workbookProtection workbookAlgorithmName="SHA-512" workbookHashValue="AS/yP9oCaQ9YEDgDaOvBlTdqX//kWUh0LeFFahxN8TjJzBv2ETxBR4vy7fmJM5EBSD6eRJp474+zkklvig6/UQ==" workbookSaltValue="LC/GYj8Lr3U1H1kAxdnSjA==" workbookSpinCount="100000" lockStructure="1"/>
  <bookViews>
    <workbookView xWindow="-120" yWindow="-120" windowWidth="29040" windowHeight="17520" tabRatio="904" xr2:uid="{54A38FE4-C726-463A-9DB1-9B50F233C616}"/>
  </bookViews>
  <sheets>
    <sheet name="Start page" sheetId="1" r:id="rId1"/>
    <sheet name="Finalised budget" sheetId="35" r:id="rId2"/>
    <sheet name="Lists (hide)" sheetId="11" state="hidden" r:id="rId3"/>
    <sheet name="User guides (hide)" sheetId="16" state="hidden" r:id="rId4"/>
    <sheet name="Template with PS (hide)" sheetId="40" state="hidden" r:id="rId5"/>
    <sheet name="Template without PS (hide)" sheetId="41" state="hidden" r:id="rId6"/>
    <sheet name="Semper Ardens Accelerate" sheetId="5" r:id="rId7"/>
    <sheet name="Semper Ardens Accomplish" sheetId="4" r:id="rId8"/>
    <sheet name="Semper Ardens Advance" sheetId="3" r:id="rId9"/>
    <sheet name="Internationalisation Fellowship" sheetId="47" r:id="rId10"/>
    <sheet name="Reintegration Fellowship" sheetId="9" r:id="rId11"/>
    <sheet name="Postdoctoral Fellowship Athens" sheetId="23" r:id="rId12"/>
    <sheet name="Postdoctoral Fellowship Rome" sheetId="39" r:id="rId13"/>
    <sheet name="Monograph Fellowship" sheetId="7" r:id="rId14"/>
    <sheet name="Research Infrastructure" sheetId="6" r:id="rId15"/>
    <sheet name="Digital Research Infrastructure" sheetId="44" r:id="rId16"/>
    <sheet name="Field or Stay &gt; 100K" sheetId="36" r:id="rId17"/>
    <sheet name="Conference" sheetId="37" r:id="rId18"/>
    <sheet name="Field or Stay &lt; 100K" sheetId="20" r:id="rId19"/>
    <sheet name="Publication" sheetId="38" r:id="rId20"/>
    <sheet name="Urgent Research Project" sheetId="45" r:id="rId21"/>
    <sheet name="Science Communication" sheetId="28" state="hidden" r:id="rId22"/>
    <sheet name="Carlsberg Mindelegat" sheetId="29" state="hidden" r:id="rId23"/>
  </sheets>
  <externalReferences>
    <externalReference r:id="rId24"/>
    <externalReference r:id="rId25"/>
  </externalReferences>
  <definedNames>
    <definedName name="_1">'Lists (hide)'!$AH$2</definedName>
    <definedName name="_10">'Lists (hide)'!$DA$2</definedName>
    <definedName name="_11">'Lists (hide)'!$DI$2</definedName>
    <definedName name="_12">'Lists (hide)'!$DN$2</definedName>
    <definedName name="_13">'Lists (hide)'!$DS$2</definedName>
    <definedName name="_14">'Lists (hide)'!$DX$2</definedName>
    <definedName name="_15">'Lists (hide)'!$EA$2</definedName>
    <definedName name="_2">'Lists (hide)'!$AP$2</definedName>
    <definedName name="_3">'Lists (hide)'!$AX$2</definedName>
    <definedName name="_4">'Lists (hide)'!$BF$2</definedName>
    <definedName name="_5">'Lists (hide)'!$BU$2</definedName>
    <definedName name="_6">'Lists (hide)'!$CE$2</definedName>
    <definedName name="_7">'Lists (hide)'!$CJ$2</definedName>
    <definedName name="_8">'Lists (hide)'!$CO$2</definedName>
    <definedName name="_9">'Lists (hide)'!$CV$2</definedName>
    <definedName name="Print_Area_Formula" localSheetId="1">OFFSET('Finalised budget'!$A$6,0,1,COUNTIF('Finalised budget'!$A:$A,"&gt;="&amp;0)-4,COUNTIF('Finalised budget'!$6:$6,".")+1)</definedName>
    <definedName name="_xlnm.Print_Area" localSheetId="22">Carlsberg [1]Mindelegat!$Z$1</definedName>
    <definedName name="_xlnm.Print_Area" localSheetId="17">Conference!$Z$1</definedName>
    <definedName name="_xlnm.Print_Area" localSheetId="15">'Digital Research Infrastructure'!$Z$1</definedName>
    <definedName name="_xlnm.Print_Area" localSheetId="18">'Field or Stay &lt; 100K'!$Z$1</definedName>
    <definedName name="_xlnm.Print_Area" localSheetId="16">'Field or Stay &gt; 100K'!$Z$1</definedName>
    <definedName name="_xlnm.Print_Area" localSheetId="1">'Finalised budget'!Print_Area_Formula</definedName>
    <definedName name="_xlnm.Print_Area" localSheetId="9">'Internationalisation Fellowship'!$Z$1</definedName>
    <definedName name="_xlnm.Print_Area" localSheetId="13">'Monograph Fellowship'!$Z$1</definedName>
    <definedName name="_xlnm.Print_Area" localSheetId="11">'Postdoctoral Fellowship Athens'!$Z$1</definedName>
    <definedName name="_xlnm.Print_Area" localSheetId="12">'Postdoctoral Fellowship Rome'!$Z$1</definedName>
    <definedName name="_xlnm.Print_Area" localSheetId="19">Publication!$Z$1</definedName>
    <definedName name="_xlnm.Print_Area" localSheetId="10">'Reintegration Fellowship'!$Z$1</definedName>
    <definedName name="_xlnm.Print_Area" localSheetId="14">'Research Infrastructure'!$Z$1</definedName>
    <definedName name="_xlnm.Print_Area" localSheetId="21">Science [2]Communication!$Z$1</definedName>
    <definedName name="_xlnm.Print_Area" localSheetId="6">'Semper Ardens Accelerate'!$Z$1</definedName>
    <definedName name="_xlnm.Print_Area" localSheetId="7">'Semper Ardens Accomplish'!$Z$1</definedName>
    <definedName name="_xlnm.Print_Area" localSheetId="8">'Semper Ardens Advance'!$Z$1</definedName>
    <definedName name="_xlnm.Print_Area" localSheetId="4">'Template with PS (hide)'!$Z$1</definedName>
    <definedName name="_xlnm.Print_Area" localSheetId="5">'Template without PS (hide)'!$Z$1</definedName>
    <definedName name="_xlnm.Print_Area" localSheetId="20">'Urgent Research Project'!$Z$1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6" l="1"/>
  <c r="K82" i="4"/>
  <c r="V53" i="4"/>
  <c r="U53" i="4"/>
  <c r="T53" i="4"/>
  <c r="S53" i="4"/>
  <c r="R53" i="4"/>
  <c r="Q53" i="4"/>
  <c r="P53" i="4"/>
  <c r="O53" i="4"/>
  <c r="N53" i="4"/>
  <c r="M53" i="4"/>
  <c r="L53" i="4"/>
  <c r="K53" i="4"/>
  <c r="L53" i="3"/>
  <c r="N53" i="5"/>
  <c r="M53" i="5"/>
  <c r="L53" i="5"/>
  <c r="K53" i="5"/>
  <c r="K1" i="39"/>
  <c r="K1" i="47"/>
  <c r="K1" i="45"/>
  <c r="K1" i="38"/>
  <c r="K1" i="20"/>
  <c r="K1" i="37"/>
  <c r="K1" i="36"/>
  <c r="K1" i="44"/>
  <c r="K1" i="6"/>
  <c r="K1" i="7"/>
  <c r="K1" i="23"/>
  <c r="K1" i="9"/>
  <c r="K1" i="3"/>
  <c r="K1" i="4"/>
  <c r="K1" i="5"/>
  <c r="G32" i="7" l="1"/>
  <c r="G32" i="9"/>
  <c r="F32" i="7"/>
  <c r="F32" i="9"/>
  <c r="G32" i="39"/>
  <c r="G32" i="23"/>
  <c r="F32" i="39"/>
  <c r="F32" i="23"/>
  <c r="G32" i="47"/>
  <c r="E32" i="47" s="1"/>
  <c r="F32" i="47"/>
  <c r="F34" i="47"/>
  <c r="F33" i="47"/>
  <c r="V9" i="11"/>
  <c r="V10" i="11"/>
  <c r="B34" i="47" l="1"/>
  <c r="B33" i="47"/>
  <c r="B32" i="47"/>
  <c r="A26" i="47"/>
  <c r="A27" i="47" s="1"/>
  <c r="A28" i="47" s="1"/>
  <c r="A29" i="47" s="1"/>
  <c r="A30" i="47" s="1"/>
  <c r="A31" i="47" s="1"/>
  <c r="O40" i="47" l="1"/>
  <c r="B41" i="47"/>
  <c r="I20" i="47"/>
  <c r="U40" i="47"/>
  <c r="S40" i="47"/>
  <c r="Q40" i="47"/>
  <c r="M40" i="47"/>
  <c r="K40" i="47"/>
  <c r="K35" i="47"/>
  <c r="I19" i="47"/>
  <c r="B40" i="47"/>
  <c r="XFC49" i="47"/>
  <c r="XFA49" i="47"/>
  <c r="XEY49" i="47"/>
  <c r="XEW49" i="47"/>
  <c r="XEU49" i="47"/>
  <c r="XES49" i="47"/>
  <c r="XEQ49" i="47"/>
  <c r="XEO49" i="47"/>
  <c r="XEM49" i="47"/>
  <c r="XEK49" i="47"/>
  <c r="XEI49" i="47"/>
  <c r="XEG49" i="47"/>
  <c r="XEE49" i="47"/>
  <c r="XEC49" i="47"/>
  <c r="XEA49" i="47"/>
  <c r="XDY49" i="47"/>
  <c r="XDW49" i="47"/>
  <c r="XDU49" i="47"/>
  <c r="XDS49" i="47"/>
  <c r="XDQ49" i="47"/>
  <c r="XDO49" i="47"/>
  <c r="XDM49" i="47"/>
  <c r="XDK49" i="47"/>
  <c r="XDI49" i="47"/>
  <c r="XDG49" i="47"/>
  <c r="XDE49" i="47"/>
  <c r="XDC49" i="47"/>
  <c r="XDA49" i="47"/>
  <c r="XCY49" i="47"/>
  <c r="XCW49" i="47"/>
  <c r="XCU49" i="47"/>
  <c r="XCS49" i="47"/>
  <c r="XCQ49" i="47"/>
  <c r="XCO49" i="47"/>
  <c r="XCM49" i="47"/>
  <c r="XCK49" i="47"/>
  <c r="XCI49" i="47"/>
  <c r="XCG49" i="47"/>
  <c r="XCE49" i="47"/>
  <c r="XCC49" i="47"/>
  <c r="XCA49" i="47"/>
  <c r="XBY49" i="47"/>
  <c r="XBW49" i="47"/>
  <c r="XBU49" i="47"/>
  <c r="XBS49" i="47"/>
  <c r="XBQ49" i="47"/>
  <c r="XBO49" i="47"/>
  <c r="XBM49" i="47"/>
  <c r="XBK49" i="47"/>
  <c r="XBI49" i="47"/>
  <c r="XBG49" i="47"/>
  <c r="XBE49" i="47"/>
  <c r="XBC49" i="47"/>
  <c r="XBA49" i="47"/>
  <c r="XAY49" i="47"/>
  <c r="XAW49" i="47"/>
  <c r="XAU49" i="47"/>
  <c r="XAS49" i="47"/>
  <c r="XAQ49" i="47"/>
  <c r="XAO49" i="47"/>
  <c r="XAM49" i="47"/>
  <c r="XAK49" i="47"/>
  <c r="XAI49" i="47"/>
  <c r="XAG49" i="47"/>
  <c r="XAE49" i="47"/>
  <c r="XAC49" i="47"/>
  <c r="XAA49" i="47"/>
  <c r="WZY49" i="47"/>
  <c r="WZW49" i="47"/>
  <c r="WZU49" i="47"/>
  <c r="WZS49" i="47"/>
  <c r="WZQ49" i="47"/>
  <c r="WZO49" i="47"/>
  <c r="WZM49" i="47"/>
  <c r="WZK49" i="47"/>
  <c r="WZI49" i="47"/>
  <c r="WZG49" i="47"/>
  <c r="WZE49" i="47"/>
  <c r="WZC49" i="47"/>
  <c r="WZA49" i="47"/>
  <c r="WYY49" i="47"/>
  <c r="WYW49" i="47"/>
  <c r="WYU49" i="47"/>
  <c r="WYS49" i="47"/>
  <c r="WYQ49" i="47"/>
  <c r="WYO49" i="47"/>
  <c r="WYM49" i="47"/>
  <c r="WYK49" i="47"/>
  <c r="WYI49" i="47"/>
  <c r="WYG49" i="47"/>
  <c r="WYE49" i="47"/>
  <c r="WYC49" i="47"/>
  <c r="WYA49" i="47"/>
  <c r="WXY49" i="47"/>
  <c r="WXW49" i="47"/>
  <c r="WXU49" i="47"/>
  <c r="WXS49" i="47"/>
  <c r="WXQ49" i="47"/>
  <c r="WXO49" i="47"/>
  <c r="WXM49" i="47"/>
  <c r="WXK49" i="47"/>
  <c r="WXI49" i="47"/>
  <c r="WXG49" i="47"/>
  <c r="WXE49" i="47"/>
  <c r="WXC49" i="47"/>
  <c r="WXA49" i="47"/>
  <c r="WWY49" i="47"/>
  <c r="WWW49" i="47"/>
  <c r="WWU49" i="47"/>
  <c r="WWS49" i="47"/>
  <c r="WWQ49" i="47"/>
  <c r="WWO49" i="47"/>
  <c r="WWM49" i="47"/>
  <c r="WWK49" i="47"/>
  <c r="WWI49" i="47"/>
  <c r="WWG49" i="47"/>
  <c r="WWE49" i="47"/>
  <c r="WWC49" i="47"/>
  <c r="WWA49" i="47"/>
  <c r="WVY49" i="47"/>
  <c r="WVW49" i="47"/>
  <c r="WVU49" i="47"/>
  <c r="WVS49" i="47"/>
  <c r="WVQ49" i="47"/>
  <c r="WVO49" i="47"/>
  <c r="WVM49" i="47"/>
  <c r="WVK49" i="47"/>
  <c r="WVI49" i="47"/>
  <c r="WVG49" i="47"/>
  <c r="WVE49" i="47"/>
  <c r="WVC49" i="47"/>
  <c r="WVA49" i="47"/>
  <c r="WUY49" i="47"/>
  <c r="WUW49" i="47"/>
  <c r="WUU49" i="47"/>
  <c r="WUS49" i="47"/>
  <c r="WUQ49" i="47"/>
  <c r="WUO49" i="47"/>
  <c r="WUM49" i="47"/>
  <c r="WUK49" i="47"/>
  <c r="WUI49" i="47"/>
  <c r="WUG49" i="47"/>
  <c r="WUE49" i="47"/>
  <c r="WUC49" i="47"/>
  <c r="WUA49" i="47"/>
  <c r="WTY49" i="47"/>
  <c r="WTW49" i="47"/>
  <c r="WTU49" i="47"/>
  <c r="WTS49" i="47"/>
  <c r="WTQ49" i="47"/>
  <c r="WTO49" i="47"/>
  <c r="WTM49" i="47"/>
  <c r="WTK49" i="47"/>
  <c r="WTI49" i="47"/>
  <c r="WTG49" i="47"/>
  <c r="WTE49" i="47"/>
  <c r="WTC49" i="47"/>
  <c r="WTA49" i="47"/>
  <c r="WSY49" i="47"/>
  <c r="WSW49" i="47"/>
  <c r="WSU49" i="47"/>
  <c r="WSS49" i="47"/>
  <c r="WSQ49" i="47"/>
  <c r="WSO49" i="47"/>
  <c r="WSM49" i="47"/>
  <c r="WSK49" i="47"/>
  <c r="WSI49" i="47"/>
  <c r="WSG49" i="47"/>
  <c r="WSE49" i="47"/>
  <c r="WSC49" i="47"/>
  <c r="WSA49" i="47"/>
  <c r="WRY49" i="47"/>
  <c r="WRW49" i="47"/>
  <c r="WRU49" i="47"/>
  <c r="WRS49" i="47"/>
  <c r="WRQ49" i="47"/>
  <c r="WRO49" i="47"/>
  <c r="WRM49" i="47"/>
  <c r="WRK49" i="47"/>
  <c r="WRI49" i="47"/>
  <c r="WRG49" i="47"/>
  <c r="WRE49" i="47"/>
  <c r="WRC49" i="47"/>
  <c r="WRA49" i="47"/>
  <c r="WQY49" i="47"/>
  <c r="WQW49" i="47"/>
  <c r="WQU49" i="47"/>
  <c r="WQS49" i="47"/>
  <c r="WQQ49" i="47"/>
  <c r="WQO49" i="47"/>
  <c r="WQM49" i="47"/>
  <c r="WQK49" i="47"/>
  <c r="WQI49" i="47"/>
  <c r="WQG49" i="47"/>
  <c r="WQE49" i="47"/>
  <c r="WQC49" i="47"/>
  <c r="WQA49" i="47"/>
  <c r="WPY49" i="47"/>
  <c r="WPW49" i="47"/>
  <c r="WPU49" i="47"/>
  <c r="WPS49" i="47"/>
  <c r="WPQ49" i="47"/>
  <c r="WPO49" i="47"/>
  <c r="WPM49" i="47"/>
  <c r="WPK49" i="47"/>
  <c r="WPI49" i="47"/>
  <c r="WPG49" i="47"/>
  <c r="WPE49" i="47"/>
  <c r="WPC49" i="47"/>
  <c r="WPA49" i="47"/>
  <c r="WOY49" i="47"/>
  <c r="WOW49" i="47"/>
  <c r="WOU49" i="47"/>
  <c r="WOS49" i="47"/>
  <c r="WOQ49" i="47"/>
  <c r="WOO49" i="47"/>
  <c r="WOM49" i="47"/>
  <c r="WOK49" i="47"/>
  <c r="WOI49" i="47"/>
  <c r="WOG49" i="47"/>
  <c r="WOE49" i="47"/>
  <c r="WOC49" i="47"/>
  <c r="WOA49" i="47"/>
  <c r="WNY49" i="47"/>
  <c r="WNW49" i="47"/>
  <c r="WNU49" i="47"/>
  <c r="WNS49" i="47"/>
  <c r="WNQ49" i="47"/>
  <c r="WNO49" i="47"/>
  <c r="WNM49" i="47"/>
  <c r="WNK49" i="47"/>
  <c r="WNI49" i="47"/>
  <c r="WNG49" i="47"/>
  <c r="WNE49" i="47"/>
  <c r="WNC49" i="47"/>
  <c r="WNA49" i="47"/>
  <c r="WMY49" i="47"/>
  <c r="WMW49" i="47"/>
  <c r="WMU49" i="47"/>
  <c r="WMS49" i="47"/>
  <c r="WMQ49" i="47"/>
  <c r="WMO49" i="47"/>
  <c r="WMM49" i="47"/>
  <c r="WMK49" i="47"/>
  <c r="WMI49" i="47"/>
  <c r="WMG49" i="47"/>
  <c r="WME49" i="47"/>
  <c r="WMC49" i="47"/>
  <c r="WMA49" i="47"/>
  <c r="WLY49" i="47"/>
  <c r="WLW49" i="47"/>
  <c r="WLU49" i="47"/>
  <c r="WLS49" i="47"/>
  <c r="WLQ49" i="47"/>
  <c r="WLO49" i="47"/>
  <c r="WLM49" i="47"/>
  <c r="WLK49" i="47"/>
  <c r="WLI49" i="47"/>
  <c r="WLG49" i="47"/>
  <c r="WLE49" i="47"/>
  <c r="WLC49" i="47"/>
  <c r="WLA49" i="47"/>
  <c r="WKY49" i="47"/>
  <c r="WKW49" i="47"/>
  <c r="WKU49" i="47"/>
  <c r="WKS49" i="47"/>
  <c r="WKQ49" i="47"/>
  <c r="WKO49" i="47"/>
  <c r="WKM49" i="47"/>
  <c r="WKK49" i="47"/>
  <c r="WKI49" i="47"/>
  <c r="WKG49" i="47"/>
  <c r="WKE49" i="47"/>
  <c r="WKC49" i="47"/>
  <c r="WKA49" i="47"/>
  <c r="WJY49" i="47"/>
  <c r="WJW49" i="47"/>
  <c r="WJU49" i="47"/>
  <c r="WJS49" i="47"/>
  <c r="WJQ49" i="47"/>
  <c r="WJO49" i="47"/>
  <c r="WJM49" i="47"/>
  <c r="WJK49" i="47"/>
  <c r="WJI49" i="47"/>
  <c r="WJG49" i="47"/>
  <c r="WJE49" i="47"/>
  <c r="WJC49" i="47"/>
  <c r="WJA49" i="47"/>
  <c r="WIY49" i="47"/>
  <c r="WIW49" i="47"/>
  <c r="WIU49" i="47"/>
  <c r="WIS49" i="47"/>
  <c r="WIQ49" i="47"/>
  <c r="WIO49" i="47"/>
  <c r="WIM49" i="47"/>
  <c r="WIK49" i="47"/>
  <c r="WII49" i="47"/>
  <c r="WIG49" i="47"/>
  <c r="WIE49" i="47"/>
  <c r="WIC49" i="47"/>
  <c r="WIA49" i="47"/>
  <c r="WHY49" i="47"/>
  <c r="WHW49" i="47"/>
  <c r="WHU49" i="47"/>
  <c r="WHS49" i="47"/>
  <c r="WHQ49" i="47"/>
  <c r="WHO49" i="47"/>
  <c r="WHM49" i="47"/>
  <c r="WHK49" i="47"/>
  <c r="WHI49" i="47"/>
  <c r="WHG49" i="47"/>
  <c r="WHE49" i="47"/>
  <c r="WHC49" i="47"/>
  <c r="WHA49" i="47"/>
  <c r="WGY49" i="47"/>
  <c r="WGW49" i="47"/>
  <c r="WGU49" i="47"/>
  <c r="WGS49" i="47"/>
  <c r="WGQ49" i="47"/>
  <c r="WGO49" i="47"/>
  <c r="WGM49" i="47"/>
  <c r="WGK49" i="47"/>
  <c r="WGI49" i="47"/>
  <c r="WGG49" i="47"/>
  <c r="WGE49" i="47"/>
  <c r="WGC49" i="47"/>
  <c r="WGA49" i="47"/>
  <c r="WFY49" i="47"/>
  <c r="WFW49" i="47"/>
  <c r="WFU49" i="47"/>
  <c r="WFS49" i="47"/>
  <c r="WFQ49" i="47"/>
  <c r="WFO49" i="47"/>
  <c r="WFM49" i="47"/>
  <c r="WFK49" i="47"/>
  <c r="WFI49" i="47"/>
  <c r="WFG49" i="47"/>
  <c r="WFE49" i="47"/>
  <c r="WFC49" i="47"/>
  <c r="WFA49" i="47"/>
  <c r="WEY49" i="47"/>
  <c r="WEW49" i="47"/>
  <c r="WEU49" i="47"/>
  <c r="WES49" i="47"/>
  <c r="WEQ49" i="47"/>
  <c r="WEO49" i="47"/>
  <c r="WEM49" i="47"/>
  <c r="WEK49" i="47"/>
  <c r="WEI49" i="47"/>
  <c r="WEG49" i="47"/>
  <c r="WEE49" i="47"/>
  <c r="WEC49" i="47"/>
  <c r="WEA49" i="47"/>
  <c r="WDY49" i="47"/>
  <c r="WDW49" i="47"/>
  <c r="WDU49" i="47"/>
  <c r="WDS49" i="47"/>
  <c r="WDQ49" i="47"/>
  <c r="WDO49" i="47"/>
  <c r="WDM49" i="47"/>
  <c r="WDK49" i="47"/>
  <c r="WDI49" i="47"/>
  <c r="WDG49" i="47"/>
  <c r="WDE49" i="47"/>
  <c r="WDC49" i="47"/>
  <c r="WDA49" i="47"/>
  <c r="WCY49" i="47"/>
  <c r="WCW49" i="47"/>
  <c r="WCU49" i="47"/>
  <c r="WCS49" i="47"/>
  <c r="WCQ49" i="47"/>
  <c r="WCO49" i="47"/>
  <c r="WCM49" i="47"/>
  <c r="WCK49" i="47"/>
  <c r="WCI49" i="47"/>
  <c r="WCG49" i="47"/>
  <c r="WCE49" i="47"/>
  <c r="WCC49" i="47"/>
  <c r="WCA49" i="47"/>
  <c r="WBY49" i="47"/>
  <c r="WBW49" i="47"/>
  <c r="WBU49" i="47"/>
  <c r="WBS49" i="47"/>
  <c r="WBQ49" i="47"/>
  <c r="WBO49" i="47"/>
  <c r="WBM49" i="47"/>
  <c r="WBK49" i="47"/>
  <c r="WBI49" i="47"/>
  <c r="WBG49" i="47"/>
  <c r="WBE49" i="47"/>
  <c r="WBC49" i="47"/>
  <c r="WBA49" i="47"/>
  <c r="WAY49" i="47"/>
  <c r="WAW49" i="47"/>
  <c r="WAU49" i="47"/>
  <c r="WAS49" i="47"/>
  <c r="WAQ49" i="47"/>
  <c r="WAO49" i="47"/>
  <c r="WAM49" i="47"/>
  <c r="WAK49" i="47"/>
  <c r="WAI49" i="47"/>
  <c r="WAG49" i="47"/>
  <c r="WAE49" i="47"/>
  <c r="WAC49" i="47"/>
  <c r="WAA49" i="47"/>
  <c r="VZY49" i="47"/>
  <c r="VZW49" i="47"/>
  <c r="VZU49" i="47"/>
  <c r="VZS49" i="47"/>
  <c r="VZQ49" i="47"/>
  <c r="VZO49" i="47"/>
  <c r="VZM49" i="47"/>
  <c r="VZK49" i="47"/>
  <c r="VZI49" i="47"/>
  <c r="VZG49" i="47"/>
  <c r="VZE49" i="47"/>
  <c r="VZC49" i="47"/>
  <c r="VZA49" i="47"/>
  <c r="VYY49" i="47"/>
  <c r="VYW49" i="47"/>
  <c r="VYU49" i="47"/>
  <c r="VYS49" i="47"/>
  <c r="VYQ49" i="47"/>
  <c r="VYO49" i="47"/>
  <c r="VYM49" i="47"/>
  <c r="VYK49" i="47"/>
  <c r="VYI49" i="47"/>
  <c r="VYG49" i="47"/>
  <c r="VYE49" i="47"/>
  <c r="VYC49" i="47"/>
  <c r="VYA49" i="47"/>
  <c r="VXY49" i="47"/>
  <c r="VXW49" i="47"/>
  <c r="VXU49" i="47"/>
  <c r="VXS49" i="47"/>
  <c r="VXQ49" i="47"/>
  <c r="VXO49" i="47"/>
  <c r="VXM49" i="47"/>
  <c r="VXK49" i="47"/>
  <c r="VXI49" i="47"/>
  <c r="VXG49" i="47"/>
  <c r="VXE49" i="47"/>
  <c r="VXC49" i="47"/>
  <c r="VXA49" i="47"/>
  <c r="VWY49" i="47"/>
  <c r="VWW49" i="47"/>
  <c r="VWU49" i="47"/>
  <c r="VWS49" i="47"/>
  <c r="VWQ49" i="47"/>
  <c r="VWO49" i="47"/>
  <c r="VWM49" i="47"/>
  <c r="VWK49" i="47"/>
  <c r="VWI49" i="47"/>
  <c r="VWG49" i="47"/>
  <c r="VWE49" i="47"/>
  <c r="VWC49" i="47"/>
  <c r="VWA49" i="47"/>
  <c r="VVY49" i="47"/>
  <c r="VVW49" i="47"/>
  <c r="VVU49" i="47"/>
  <c r="VVS49" i="47"/>
  <c r="VVQ49" i="47"/>
  <c r="VVO49" i="47"/>
  <c r="VVM49" i="47"/>
  <c r="VVK49" i="47"/>
  <c r="VVI49" i="47"/>
  <c r="VVG49" i="47"/>
  <c r="VVE49" i="47"/>
  <c r="VVC49" i="47"/>
  <c r="VVA49" i="47"/>
  <c r="VUY49" i="47"/>
  <c r="VUW49" i="47"/>
  <c r="VUU49" i="47"/>
  <c r="VUS49" i="47"/>
  <c r="VUQ49" i="47"/>
  <c r="VUO49" i="47"/>
  <c r="VUM49" i="47"/>
  <c r="VUK49" i="47"/>
  <c r="VUI49" i="47"/>
  <c r="VUG49" i="47"/>
  <c r="VUE49" i="47"/>
  <c r="VUC49" i="47"/>
  <c r="VUA49" i="47"/>
  <c r="VTY49" i="47"/>
  <c r="VTW49" i="47"/>
  <c r="VTU49" i="47"/>
  <c r="VTS49" i="47"/>
  <c r="VTQ49" i="47"/>
  <c r="VTO49" i="47"/>
  <c r="VTM49" i="47"/>
  <c r="VTK49" i="47"/>
  <c r="VTI49" i="47"/>
  <c r="VTG49" i="47"/>
  <c r="VTE49" i="47"/>
  <c r="VTC49" i="47"/>
  <c r="VTA49" i="47"/>
  <c r="VSY49" i="47"/>
  <c r="VSW49" i="47"/>
  <c r="VSU49" i="47"/>
  <c r="VSS49" i="47"/>
  <c r="VSQ49" i="47"/>
  <c r="VSO49" i="47"/>
  <c r="VSM49" i="47"/>
  <c r="VSK49" i="47"/>
  <c r="VSI49" i="47"/>
  <c r="VSG49" i="47"/>
  <c r="VSE49" i="47"/>
  <c r="VSC49" i="47"/>
  <c r="VSA49" i="47"/>
  <c r="VRY49" i="47"/>
  <c r="VRW49" i="47"/>
  <c r="VRU49" i="47"/>
  <c r="VRS49" i="47"/>
  <c r="VRQ49" i="47"/>
  <c r="VRO49" i="47"/>
  <c r="VRM49" i="47"/>
  <c r="VRK49" i="47"/>
  <c r="VRI49" i="47"/>
  <c r="VRG49" i="47"/>
  <c r="VRE49" i="47"/>
  <c r="VRC49" i="47"/>
  <c r="VRA49" i="47"/>
  <c r="VQY49" i="47"/>
  <c r="VQW49" i="47"/>
  <c r="VQU49" i="47"/>
  <c r="VQS49" i="47"/>
  <c r="VQQ49" i="47"/>
  <c r="VQO49" i="47"/>
  <c r="VQM49" i="47"/>
  <c r="VQK49" i="47"/>
  <c r="VQI49" i="47"/>
  <c r="VQG49" i="47"/>
  <c r="VQE49" i="47"/>
  <c r="VQC49" i="47"/>
  <c r="VQA49" i="47"/>
  <c r="VPY49" i="47"/>
  <c r="VPW49" i="47"/>
  <c r="VPU49" i="47"/>
  <c r="VPS49" i="47"/>
  <c r="VPQ49" i="47"/>
  <c r="VPO49" i="47"/>
  <c r="VPM49" i="47"/>
  <c r="VPK49" i="47"/>
  <c r="VPI49" i="47"/>
  <c r="VPG49" i="47"/>
  <c r="VPE49" i="47"/>
  <c r="VPC49" i="47"/>
  <c r="VPA49" i="47"/>
  <c r="VOY49" i="47"/>
  <c r="VOW49" i="47"/>
  <c r="VOU49" i="47"/>
  <c r="VOS49" i="47"/>
  <c r="VOQ49" i="47"/>
  <c r="VOO49" i="47"/>
  <c r="VOM49" i="47"/>
  <c r="VOK49" i="47"/>
  <c r="VOI49" i="47"/>
  <c r="VOG49" i="47"/>
  <c r="VOE49" i="47"/>
  <c r="VOC49" i="47"/>
  <c r="VOA49" i="47"/>
  <c r="VNY49" i="47"/>
  <c r="VNW49" i="47"/>
  <c r="VNU49" i="47"/>
  <c r="VNS49" i="47"/>
  <c r="VNQ49" i="47"/>
  <c r="VNO49" i="47"/>
  <c r="VNM49" i="47"/>
  <c r="VNK49" i="47"/>
  <c r="VNI49" i="47"/>
  <c r="VNG49" i="47"/>
  <c r="VNE49" i="47"/>
  <c r="VNC49" i="47"/>
  <c r="VNA49" i="47"/>
  <c r="VMY49" i="47"/>
  <c r="VMW49" i="47"/>
  <c r="VMU49" i="47"/>
  <c r="VMS49" i="47"/>
  <c r="VMQ49" i="47"/>
  <c r="VMO49" i="47"/>
  <c r="VMM49" i="47"/>
  <c r="VMK49" i="47"/>
  <c r="VMI49" i="47"/>
  <c r="VMG49" i="47"/>
  <c r="VME49" i="47"/>
  <c r="VMC49" i="47"/>
  <c r="VMA49" i="47"/>
  <c r="VLY49" i="47"/>
  <c r="VLW49" i="47"/>
  <c r="VLU49" i="47"/>
  <c r="VLS49" i="47"/>
  <c r="VLQ49" i="47"/>
  <c r="VLO49" i="47"/>
  <c r="VLM49" i="47"/>
  <c r="VLK49" i="47"/>
  <c r="VLI49" i="47"/>
  <c r="VLG49" i="47"/>
  <c r="VLE49" i="47"/>
  <c r="VLC49" i="47"/>
  <c r="VLA49" i="47"/>
  <c r="VKY49" i="47"/>
  <c r="VKW49" i="47"/>
  <c r="VKU49" i="47"/>
  <c r="VKS49" i="47"/>
  <c r="VKQ49" i="47"/>
  <c r="VKO49" i="47"/>
  <c r="VKM49" i="47"/>
  <c r="VKK49" i="47"/>
  <c r="VKI49" i="47"/>
  <c r="VKG49" i="47"/>
  <c r="VKE49" i="47"/>
  <c r="VKC49" i="47"/>
  <c r="VKA49" i="47"/>
  <c r="VJY49" i="47"/>
  <c r="VJW49" i="47"/>
  <c r="VJU49" i="47"/>
  <c r="VJS49" i="47"/>
  <c r="VJQ49" i="47"/>
  <c r="VJO49" i="47"/>
  <c r="VJM49" i="47"/>
  <c r="VJK49" i="47"/>
  <c r="VJI49" i="47"/>
  <c r="VJG49" i="47"/>
  <c r="VJE49" i="47"/>
  <c r="VJC49" i="47"/>
  <c r="VJA49" i="47"/>
  <c r="VIY49" i="47"/>
  <c r="VIW49" i="47"/>
  <c r="VIU49" i="47"/>
  <c r="VIS49" i="47"/>
  <c r="VIQ49" i="47"/>
  <c r="VIO49" i="47"/>
  <c r="VIM49" i="47"/>
  <c r="VIK49" i="47"/>
  <c r="VII49" i="47"/>
  <c r="VIG49" i="47"/>
  <c r="VIE49" i="47"/>
  <c r="VIC49" i="47"/>
  <c r="VIA49" i="47"/>
  <c r="VHY49" i="47"/>
  <c r="VHW49" i="47"/>
  <c r="VHU49" i="47"/>
  <c r="VHS49" i="47"/>
  <c r="VHQ49" i="47"/>
  <c r="VHO49" i="47"/>
  <c r="VHM49" i="47"/>
  <c r="VHK49" i="47"/>
  <c r="VHI49" i="47"/>
  <c r="VHG49" i="47"/>
  <c r="VHE49" i="47"/>
  <c r="VHC49" i="47"/>
  <c r="VHA49" i="47"/>
  <c r="VGY49" i="47"/>
  <c r="VGW49" i="47"/>
  <c r="VGU49" i="47"/>
  <c r="VGS49" i="47"/>
  <c r="VGQ49" i="47"/>
  <c r="VGO49" i="47"/>
  <c r="VGM49" i="47"/>
  <c r="VGK49" i="47"/>
  <c r="VGI49" i="47"/>
  <c r="VGG49" i="47"/>
  <c r="VGE49" i="47"/>
  <c r="VGC49" i="47"/>
  <c r="VGA49" i="47"/>
  <c r="VFY49" i="47"/>
  <c r="VFW49" i="47"/>
  <c r="VFU49" i="47"/>
  <c r="VFS49" i="47"/>
  <c r="VFQ49" i="47"/>
  <c r="VFO49" i="47"/>
  <c r="VFM49" i="47"/>
  <c r="VFK49" i="47"/>
  <c r="VFI49" i="47"/>
  <c r="VFG49" i="47"/>
  <c r="VFE49" i="47"/>
  <c r="VFC49" i="47"/>
  <c r="VFA49" i="47"/>
  <c r="VEY49" i="47"/>
  <c r="VEW49" i="47"/>
  <c r="VEU49" i="47"/>
  <c r="VES49" i="47"/>
  <c r="VEQ49" i="47"/>
  <c r="VEO49" i="47"/>
  <c r="VEM49" i="47"/>
  <c r="VEK49" i="47"/>
  <c r="VEI49" i="47"/>
  <c r="VEG49" i="47"/>
  <c r="VEE49" i="47"/>
  <c r="VEC49" i="47"/>
  <c r="VEA49" i="47"/>
  <c r="VDY49" i="47"/>
  <c r="VDW49" i="47"/>
  <c r="VDU49" i="47"/>
  <c r="VDS49" i="47"/>
  <c r="VDQ49" i="47"/>
  <c r="VDO49" i="47"/>
  <c r="VDM49" i="47"/>
  <c r="VDK49" i="47"/>
  <c r="VDI49" i="47"/>
  <c r="VDG49" i="47"/>
  <c r="VDE49" i="47"/>
  <c r="VDC49" i="47"/>
  <c r="VDA49" i="47"/>
  <c r="VCY49" i="47"/>
  <c r="VCW49" i="47"/>
  <c r="VCU49" i="47"/>
  <c r="VCS49" i="47"/>
  <c r="VCQ49" i="47"/>
  <c r="VCO49" i="47"/>
  <c r="VCM49" i="47"/>
  <c r="VCK49" i="47"/>
  <c r="VCI49" i="47"/>
  <c r="VCG49" i="47"/>
  <c r="VCE49" i="47"/>
  <c r="VCC49" i="47"/>
  <c r="VCA49" i="47"/>
  <c r="VBY49" i="47"/>
  <c r="VBW49" i="47"/>
  <c r="VBU49" i="47"/>
  <c r="VBS49" i="47"/>
  <c r="VBQ49" i="47"/>
  <c r="VBO49" i="47"/>
  <c r="VBM49" i="47"/>
  <c r="VBK49" i="47"/>
  <c r="VBI49" i="47"/>
  <c r="VBG49" i="47"/>
  <c r="VBE49" i="47"/>
  <c r="VBC49" i="47"/>
  <c r="VBA49" i="47"/>
  <c r="VAY49" i="47"/>
  <c r="VAW49" i="47"/>
  <c r="VAU49" i="47"/>
  <c r="VAS49" i="47"/>
  <c r="VAQ49" i="47"/>
  <c r="VAO49" i="47"/>
  <c r="VAM49" i="47"/>
  <c r="VAK49" i="47"/>
  <c r="VAI49" i="47"/>
  <c r="VAG49" i="47"/>
  <c r="VAE49" i="47"/>
  <c r="VAC49" i="47"/>
  <c r="VAA49" i="47"/>
  <c r="UZY49" i="47"/>
  <c r="UZW49" i="47"/>
  <c r="UZU49" i="47"/>
  <c r="UZS49" i="47"/>
  <c r="UZQ49" i="47"/>
  <c r="UZO49" i="47"/>
  <c r="UZM49" i="47"/>
  <c r="UZK49" i="47"/>
  <c r="UZI49" i="47"/>
  <c r="UZG49" i="47"/>
  <c r="UZE49" i="47"/>
  <c r="UZC49" i="47"/>
  <c r="UZA49" i="47"/>
  <c r="UYY49" i="47"/>
  <c r="UYW49" i="47"/>
  <c r="UYU49" i="47"/>
  <c r="UYS49" i="47"/>
  <c r="UYQ49" i="47"/>
  <c r="UYO49" i="47"/>
  <c r="UYM49" i="47"/>
  <c r="UYK49" i="47"/>
  <c r="UYI49" i="47"/>
  <c r="UYG49" i="47"/>
  <c r="UYE49" i="47"/>
  <c r="UYC49" i="47"/>
  <c r="UYA49" i="47"/>
  <c r="UXY49" i="47"/>
  <c r="UXW49" i="47"/>
  <c r="UXU49" i="47"/>
  <c r="UXS49" i="47"/>
  <c r="UXQ49" i="47"/>
  <c r="UXO49" i="47"/>
  <c r="UXM49" i="47"/>
  <c r="UXK49" i="47"/>
  <c r="UXI49" i="47"/>
  <c r="UXG49" i="47"/>
  <c r="UXE49" i="47"/>
  <c r="UXC49" i="47"/>
  <c r="UXA49" i="47"/>
  <c r="UWY49" i="47"/>
  <c r="UWW49" i="47"/>
  <c r="UWU49" i="47"/>
  <c r="UWS49" i="47"/>
  <c r="UWQ49" i="47"/>
  <c r="UWO49" i="47"/>
  <c r="UWM49" i="47"/>
  <c r="UWK49" i="47"/>
  <c r="UWI49" i="47"/>
  <c r="UWG49" i="47"/>
  <c r="UWE49" i="47"/>
  <c r="UWC49" i="47"/>
  <c r="UWA49" i="47"/>
  <c r="UVY49" i="47"/>
  <c r="UVW49" i="47"/>
  <c r="UVU49" i="47"/>
  <c r="UVS49" i="47"/>
  <c r="UVQ49" i="47"/>
  <c r="UVO49" i="47"/>
  <c r="UVM49" i="47"/>
  <c r="UVK49" i="47"/>
  <c r="UVI49" i="47"/>
  <c r="UVG49" i="47"/>
  <c r="UVE49" i="47"/>
  <c r="UVC49" i="47"/>
  <c r="UVA49" i="47"/>
  <c r="UUY49" i="47"/>
  <c r="UUW49" i="47"/>
  <c r="UUU49" i="47"/>
  <c r="UUS49" i="47"/>
  <c r="UUQ49" i="47"/>
  <c r="UUO49" i="47"/>
  <c r="UUM49" i="47"/>
  <c r="UUK49" i="47"/>
  <c r="UUI49" i="47"/>
  <c r="UUG49" i="47"/>
  <c r="UUE49" i="47"/>
  <c r="UUC49" i="47"/>
  <c r="UUA49" i="47"/>
  <c r="UTY49" i="47"/>
  <c r="UTW49" i="47"/>
  <c r="UTU49" i="47"/>
  <c r="UTS49" i="47"/>
  <c r="UTQ49" i="47"/>
  <c r="UTO49" i="47"/>
  <c r="UTM49" i="47"/>
  <c r="UTK49" i="47"/>
  <c r="UTI49" i="47"/>
  <c r="UTG49" i="47"/>
  <c r="UTE49" i="47"/>
  <c r="UTC49" i="47"/>
  <c r="UTA49" i="47"/>
  <c r="USY49" i="47"/>
  <c r="USW49" i="47"/>
  <c r="USU49" i="47"/>
  <c r="USS49" i="47"/>
  <c r="USQ49" i="47"/>
  <c r="USO49" i="47"/>
  <c r="USM49" i="47"/>
  <c r="USK49" i="47"/>
  <c r="USI49" i="47"/>
  <c r="USG49" i="47"/>
  <c r="USE49" i="47"/>
  <c r="USC49" i="47"/>
  <c r="USA49" i="47"/>
  <c r="URY49" i="47"/>
  <c r="URW49" i="47"/>
  <c r="URU49" i="47"/>
  <c r="URS49" i="47"/>
  <c r="URQ49" i="47"/>
  <c r="URO49" i="47"/>
  <c r="URM49" i="47"/>
  <c r="URK49" i="47"/>
  <c r="URI49" i="47"/>
  <c r="URG49" i="47"/>
  <c r="URE49" i="47"/>
  <c r="URC49" i="47"/>
  <c r="URA49" i="47"/>
  <c r="UQY49" i="47"/>
  <c r="UQW49" i="47"/>
  <c r="UQU49" i="47"/>
  <c r="UQS49" i="47"/>
  <c r="UQQ49" i="47"/>
  <c r="UQO49" i="47"/>
  <c r="UQM49" i="47"/>
  <c r="UQK49" i="47"/>
  <c r="UQI49" i="47"/>
  <c r="UQG49" i="47"/>
  <c r="UQE49" i="47"/>
  <c r="UQC49" i="47"/>
  <c r="UQA49" i="47"/>
  <c r="UPY49" i="47"/>
  <c r="UPW49" i="47"/>
  <c r="UPU49" i="47"/>
  <c r="UPS49" i="47"/>
  <c r="UPQ49" i="47"/>
  <c r="UPO49" i="47"/>
  <c r="UPM49" i="47"/>
  <c r="UPK49" i="47"/>
  <c r="UPI49" i="47"/>
  <c r="UPG49" i="47"/>
  <c r="UPE49" i="47"/>
  <c r="UPC49" i="47"/>
  <c r="UPA49" i="47"/>
  <c r="UOY49" i="47"/>
  <c r="UOW49" i="47"/>
  <c r="UOU49" i="47"/>
  <c r="UOS49" i="47"/>
  <c r="UOQ49" i="47"/>
  <c r="UOO49" i="47"/>
  <c r="UOM49" i="47"/>
  <c r="UOK49" i="47"/>
  <c r="UOI49" i="47"/>
  <c r="UOG49" i="47"/>
  <c r="UOE49" i="47"/>
  <c r="UOC49" i="47"/>
  <c r="UOA49" i="47"/>
  <c r="UNY49" i="47"/>
  <c r="UNW49" i="47"/>
  <c r="UNU49" i="47"/>
  <c r="UNS49" i="47"/>
  <c r="UNQ49" i="47"/>
  <c r="UNO49" i="47"/>
  <c r="UNM49" i="47"/>
  <c r="UNK49" i="47"/>
  <c r="UNI49" i="47"/>
  <c r="UNG49" i="47"/>
  <c r="UNE49" i="47"/>
  <c r="UNC49" i="47"/>
  <c r="UNA49" i="47"/>
  <c r="UMY49" i="47"/>
  <c r="UMW49" i="47"/>
  <c r="UMU49" i="47"/>
  <c r="UMS49" i="47"/>
  <c r="UMQ49" i="47"/>
  <c r="UMO49" i="47"/>
  <c r="UMM49" i="47"/>
  <c r="UMK49" i="47"/>
  <c r="UMI49" i="47"/>
  <c r="UMG49" i="47"/>
  <c r="UME49" i="47"/>
  <c r="UMC49" i="47"/>
  <c r="UMA49" i="47"/>
  <c r="ULY49" i="47"/>
  <c r="ULW49" i="47"/>
  <c r="ULU49" i="47"/>
  <c r="ULS49" i="47"/>
  <c r="ULQ49" i="47"/>
  <c r="ULO49" i="47"/>
  <c r="ULM49" i="47"/>
  <c r="ULK49" i="47"/>
  <c r="ULI49" i="47"/>
  <c r="ULG49" i="47"/>
  <c r="ULE49" i="47"/>
  <c r="ULC49" i="47"/>
  <c r="ULA49" i="47"/>
  <c r="UKY49" i="47"/>
  <c r="UKW49" i="47"/>
  <c r="UKU49" i="47"/>
  <c r="UKS49" i="47"/>
  <c r="UKQ49" i="47"/>
  <c r="UKO49" i="47"/>
  <c r="UKM49" i="47"/>
  <c r="UKK49" i="47"/>
  <c r="UKI49" i="47"/>
  <c r="UKG49" i="47"/>
  <c r="UKE49" i="47"/>
  <c r="UKC49" i="47"/>
  <c r="UKA49" i="47"/>
  <c r="UJY49" i="47"/>
  <c r="UJW49" i="47"/>
  <c r="UJU49" i="47"/>
  <c r="UJS49" i="47"/>
  <c r="UJQ49" i="47"/>
  <c r="UJO49" i="47"/>
  <c r="UJM49" i="47"/>
  <c r="UJK49" i="47"/>
  <c r="UJI49" i="47"/>
  <c r="UJG49" i="47"/>
  <c r="UJE49" i="47"/>
  <c r="UJC49" i="47"/>
  <c r="UJA49" i="47"/>
  <c r="UIY49" i="47"/>
  <c r="UIW49" i="47"/>
  <c r="UIU49" i="47"/>
  <c r="UIS49" i="47"/>
  <c r="UIQ49" i="47"/>
  <c r="UIO49" i="47"/>
  <c r="UIM49" i="47"/>
  <c r="UIK49" i="47"/>
  <c r="UII49" i="47"/>
  <c r="UIG49" i="47"/>
  <c r="UIE49" i="47"/>
  <c r="UIC49" i="47"/>
  <c r="UIA49" i="47"/>
  <c r="UHY49" i="47"/>
  <c r="UHW49" i="47"/>
  <c r="UHU49" i="47"/>
  <c r="UHS49" i="47"/>
  <c r="UHQ49" i="47"/>
  <c r="UHO49" i="47"/>
  <c r="UHM49" i="47"/>
  <c r="UHK49" i="47"/>
  <c r="UHI49" i="47"/>
  <c r="UHG49" i="47"/>
  <c r="UHE49" i="47"/>
  <c r="UHC49" i="47"/>
  <c r="UHA49" i="47"/>
  <c r="UGY49" i="47"/>
  <c r="UGW49" i="47"/>
  <c r="UGU49" i="47"/>
  <c r="UGS49" i="47"/>
  <c r="UGQ49" i="47"/>
  <c r="UGO49" i="47"/>
  <c r="UGM49" i="47"/>
  <c r="UGK49" i="47"/>
  <c r="UGI49" i="47"/>
  <c r="UGG49" i="47"/>
  <c r="UGE49" i="47"/>
  <c r="UGC49" i="47"/>
  <c r="UGA49" i="47"/>
  <c r="UFY49" i="47"/>
  <c r="UFW49" i="47"/>
  <c r="UFU49" i="47"/>
  <c r="UFS49" i="47"/>
  <c r="UFQ49" i="47"/>
  <c r="UFO49" i="47"/>
  <c r="UFM49" i="47"/>
  <c r="UFK49" i="47"/>
  <c r="UFI49" i="47"/>
  <c r="UFG49" i="47"/>
  <c r="UFE49" i="47"/>
  <c r="UFC49" i="47"/>
  <c r="UFA49" i="47"/>
  <c r="UEY49" i="47"/>
  <c r="UEW49" i="47"/>
  <c r="UEU49" i="47"/>
  <c r="UES49" i="47"/>
  <c r="UEQ49" i="47"/>
  <c r="UEO49" i="47"/>
  <c r="UEM49" i="47"/>
  <c r="UEK49" i="47"/>
  <c r="UEI49" i="47"/>
  <c r="UEG49" i="47"/>
  <c r="UEE49" i="47"/>
  <c r="UEC49" i="47"/>
  <c r="UEA49" i="47"/>
  <c r="UDY49" i="47"/>
  <c r="UDW49" i="47"/>
  <c r="UDU49" i="47"/>
  <c r="UDS49" i="47"/>
  <c r="UDQ49" i="47"/>
  <c r="UDO49" i="47"/>
  <c r="UDM49" i="47"/>
  <c r="UDK49" i="47"/>
  <c r="UDI49" i="47"/>
  <c r="UDG49" i="47"/>
  <c r="UDE49" i="47"/>
  <c r="UDC49" i="47"/>
  <c r="UDA49" i="47"/>
  <c r="UCY49" i="47"/>
  <c r="UCW49" i="47"/>
  <c r="UCU49" i="47"/>
  <c r="UCS49" i="47"/>
  <c r="UCQ49" i="47"/>
  <c r="UCO49" i="47"/>
  <c r="UCM49" i="47"/>
  <c r="UCK49" i="47"/>
  <c r="UCI49" i="47"/>
  <c r="UCG49" i="47"/>
  <c r="UCE49" i="47"/>
  <c r="UCC49" i="47"/>
  <c r="UCA49" i="47"/>
  <c r="UBY49" i="47"/>
  <c r="UBW49" i="47"/>
  <c r="UBU49" i="47"/>
  <c r="UBS49" i="47"/>
  <c r="UBQ49" i="47"/>
  <c r="UBO49" i="47"/>
  <c r="UBM49" i="47"/>
  <c r="UBK49" i="47"/>
  <c r="UBI49" i="47"/>
  <c r="UBG49" i="47"/>
  <c r="UBE49" i="47"/>
  <c r="UBC49" i="47"/>
  <c r="UBA49" i="47"/>
  <c r="UAY49" i="47"/>
  <c r="UAW49" i="47"/>
  <c r="UAU49" i="47"/>
  <c r="UAS49" i="47"/>
  <c r="UAQ49" i="47"/>
  <c r="UAO49" i="47"/>
  <c r="UAM49" i="47"/>
  <c r="UAK49" i="47"/>
  <c r="UAI49" i="47"/>
  <c r="UAG49" i="47"/>
  <c r="UAE49" i="47"/>
  <c r="UAC49" i="47"/>
  <c r="UAA49" i="47"/>
  <c r="TZY49" i="47"/>
  <c r="TZW49" i="47"/>
  <c r="TZU49" i="47"/>
  <c r="TZS49" i="47"/>
  <c r="TZQ49" i="47"/>
  <c r="TZO49" i="47"/>
  <c r="TZM49" i="47"/>
  <c r="TZK49" i="47"/>
  <c r="TZI49" i="47"/>
  <c r="TZG49" i="47"/>
  <c r="TZE49" i="47"/>
  <c r="TZC49" i="47"/>
  <c r="TZA49" i="47"/>
  <c r="TYY49" i="47"/>
  <c r="TYW49" i="47"/>
  <c r="TYU49" i="47"/>
  <c r="TYS49" i="47"/>
  <c r="TYQ49" i="47"/>
  <c r="TYO49" i="47"/>
  <c r="TYM49" i="47"/>
  <c r="TYK49" i="47"/>
  <c r="TYI49" i="47"/>
  <c r="TYG49" i="47"/>
  <c r="TYE49" i="47"/>
  <c r="TYC49" i="47"/>
  <c r="TYA49" i="47"/>
  <c r="TXY49" i="47"/>
  <c r="TXW49" i="47"/>
  <c r="TXU49" i="47"/>
  <c r="TXS49" i="47"/>
  <c r="TXQ49" i="47"/>
  <c r="TXO49" i="47"/>
  <c r="TXM49" i="47"/>
  <c r="TXK49" i="47"/>
  <c r="TXI49" i="47"/>
  <c r="TXG49" i="47"/>
  <c r="TXE49" i="47"/>
  <c r="TXC49" i="47"/>
  <c r="TXA49" i="47"/>
  <c r="TWY49" i="47"/>
  <c r="TWW49" i="47"/>
  <c r="TWU49" i="47"/>
  <c r="TWS49" i="47"/>
  <c r="TWQ49" i="47"/>
  <c r="TWO49" i="47"/>
  <c r="TWM49" i="47"/>
  <c r="TWK49" i="47"/>
  <c r="TWI49" i="47"/>
  <c r="TWG49" i="47"/>
  <c r="TWE49" i="47"/>
  <c r="TWC49" i="47"/>
  <c r="TWA49" i="47"/>
  <c r="TVY49" i="47"/>
  <c r="TVW49" i="47"/>
  <c r="TVU49" i="47"/>
  <c r="TVS49" i="47"/>
  <c r="TVQ49" i="47"/>
  <c r="TVO49" i="47"/>
  <c r="TVM49" i="47"/>
  <c r="TVK49" i="47"/>
  <c r="TVI49" i="47"/>
  <c r="TVG49" i="47"/>
  <c r="TVE49" i="47"/>
  <c r="TVC49" i="47"/>
  <c r="TVA49" i="47"/>
  <c r="TUY49" i="47"/>
  <c r="TUW49" i="47"/>
  <c r="TUU49" i="47"/>
  <c r="TUS49" i="47"/>
  <c r="TUQ49" i="47"/>
  <c r="TUO49" i="47"/>
  <c r="TUM49" i="47"/>
  <c r="TUK49" i="47"/>
  <c r="TUI49" i="47"/>
  <c r="TUG49" i="47"/>
  <c r="TUE49" i="47"/>
  <c r="TUC49" i="47"/>
  <c r="TUA49" i="47"/>
  <c r="TTY49" i="47"/>
  <c r="TTW49" i="47"/>
  <c r="TTU49" i="47"/>
  <c r="TTS49" i="47"/>
  <c r="TTQ49" i="47"/>
  <c r="TTO49" i="47"/>
  <c r="TTM49" i="47"/>
  <c r="TTK49" i="47"/>
  <c r="TTI49" i="47"/>
  <c r="TTG49" i="47"/>
  <c r="TTE49" i="47"/>
  <c r="TTC49" i="47"/>
  <c r="TTA49" i="47"/>
  <c r="TSY49" i="47"/>
  <c r="TSW49" i="47"/>
  <c r="TSU49" i="47"/>
  <c r="TSS49" i="47"/>
  <c r="TSQ49" i="47"/>
  <c r="TSO49" i="47"/>
  <c r="TSM49" i="47"/>
  <c r="TSK49" i="47"/>
  <c r="TSI49" i="47"/>
  <c r="TSG49" i="47"/>
  <c r="TSE49" i="47"/>
  <c r="TSC49" i="47"/>
  <c r="TSA49" i="47"/>
  <c r="TRY49" i="47"/>
  <c r="TRW49" i="47"/>
  <c r="TRU49" i="47"/>
  <c r="TRS49" i="47"/>
  <c r="TRQ49" i="47"/>
  <c r="TRO49" i="47"/>
  <c r="TRM49" i="47"/>
  <c r="TRK49" i="47"/>
  <c r="TRI49" i="47"/>
  <c r="TRG49" i="47"/>
  <c r="TRE49" i="47"/>
  <c r="TRC49" i="47"/>
  <c r="TRA49" i="47"/>
  <c r="TQY49" i="47"/>
  <c r="TQW49" i="47"/>
  <c r="TQU49" i="47"/>
  <c r="TQS49" i="47"/>
  <c r="TQQ49" i="47"/>
  <c r="TQO49" i="47"/>
  <c r="TQM49" i="47"/>
  <c r="TQK49" i="47"/>
  <c r="TQI49" i="47"/>
  <c r="TQG49" i="47"/>
  <c r="TQE49" i="47"/>
  <c r="TQC49" i="47"/>
  <c r="TQA49" i="47"/>
  <c r="TPY49" i="47"/>
  <c r="TPW49" i="47"/>
  <c r="TPU49" i="47"/>
  <c r="TPS49" i="47"/>
  <c r="TPQ49" i="47"/>
  <c r="TPO49" i="47"/>
  <c r="TPM49" i="47"/>
  <c r="TPK49" i="47"/>
  <c r="TPI49" i="47"/>
  <c r="TPG49" i="47"/>
  <c r="TPE49" i="47"/>
  <c r="TPC49" i="47"/>
  <c r="TPA49" i="47"/>
  <c r="TOY49" i="47"/>
  <c r="TOW49" i="47"/>
  <c r="TOU49" i="47"/>
  <c r="TOS49" i="47"/>
  <c r="TOQ49" i="47"/>
  <c r="TOO49" i="47"/>
  <c r="TOM49" i="47"/>
  <c r="TOK49" i="47"/>
  <c r="TOI49" i="47"/>
  <c r="TOG49" i="47"/>
  <c r="TOE49" i="47"/>
  <c r="TOC49" i="47"/>
  <c r="TOA49" i="47"/>
  <c r="TNY49" i="47"/>
  <c r="TNW49" i="47"/>
  <c r="TNU49" i="47"/>
  <c r="TNS49" i="47"/>
  <c r="TNQ49" i="47"/>
  <c r="TNO49" i="47"/>
  <c r="TNM49" i="47"/>
  <c r="TNK49" i="47"/>
  <c r="TNI49" i="47"/>
  <c r="TNG49" i="47"/>
  <c r="TNE49" i="47"/>
  <c r="TNC49" i="47"/>
  <c r="TNA49" i="47"/>
  <c r="TMY49" i="47"/>
  <c r="TMW49" i="47"/>
  <c r="TMU49" i="47"/>
  <c r="TMS49" i="47"/>
  <c r="TMQ49" i="47"/>
  <c r="TMO49" i="47"/>
  <c r="TMM49" i="47"/>
  <c r="TMK49" i="47"/>
  <c r="TMI49" i="47"/>
  <c r="TMG49" i="47"/>
  <c r="TME49" i="47"/>
  <c r="TMC49" i="47"/>
  <c r="TMA49" i="47"/>
  <c r="TLY49" i="47"/>
  <c r="TLW49" i="47"/>
  <c r="TLU49" i="47"/>
  <c r="TLS49" i="47"/>
  <c r="TLQ49" i="47"/>
  <c r="TLO49" i="47"/>
  <c r="TLM49" i="47"/>
  <c r="TLK49" i="47"/>
  <c r="TLI49" i="47"/>
  <c r="TLG49" i="47"/>
  <c r="TLE49" i="47"/>
  <c r="TLC49" i="47"/>
  <c r="TLA49" i="47"/>
  <c r="TKY49" i="47"/>
  <c r="TKW49" i="47"/>
  <c r="TKU49" i="47"/>
  <c r="TKS49" i="47"/>
  <c r="TKQ49" i="47"/>
  <c r="TKO49" i="47"/>
  <c r="TKM49" i="47"/>
  <c r="TKK49" i="47"/>
  <c r="TKI49" i="47"/>
  <c r="TKG49" i="47"/>
  <c r="TKE49" i="47"/>
  <c r="TKC49" i="47"/>
  <c r="TKA49" i="47"/>
  <c r="TJY49" i="47"/>
  <c r="TJW49" i="47"/>
  <c r="TJU49" i="47"/>
  <c r="TJS49" i="47"/>
  <c r="TJQ49" i="47"/>
  <c r="TJO49" i="47"/>
  <c r="TJM49" i="47"/>
  <c r="TJK49" i="47"/>
  <c r="TJI49" i="47"/>
  <c r="TJG49" i="47"/>
  <c r="TJE49" i="47"/>
  <c r="TJC49" i="47"/>
  <c r="TJA49" i="47"/>
  <c r="TIY49" i="47"/>
  <c r="TIW49" i="47"/>
  <c r="TIU49" i="47"/>
  <c r="TIS49" i="47"/>
  <c r="TIQ49" i="47"/>
  <c r="TIO49" i="47"/>
  <c r="TIM49" i="47"/>
  <c r="TIK49" i="47"/>
  <c r="TII49" i="47"/>
  <c r="TIG49" i="47"/>
  <c r="TIE49" i="47"/>
  <c r="TIC49" i="47"/>
  <c r="TIA49" i="47"/>
  <c r="THY49" i="47"/>
  <c r="THW49" i="47"/>
  <c r="THU49" i="47"/>
  <c r="THS49" i="47"/>
  <c r="THQ49" i="47"/>
  <c r="THO49" i="47"/>
  <c r="THM49" i="47"/>
  <c r="THK49" i="47"/>
  <c r="THI49" i="47"/>
  <c r="THG49" i="47"/>
  <c r="THE49" i="47"/>
  <c r="THC49" i="47"/>
  <c r="THA49" i="47"/>
  <c r="TGY49" i="47"/>
  <c r="TGW49" i="47"/>
  <c r="TGU49" i="47"/>
  <c r="TGS49" i="47"/>
  <c r="TGQ49" i="47"/>
  <c r="TGO49" i="47"/>
  <c r="TGM49" i="47"/>
  <c r="TGK49" i="47"/>
  <c r="TGI49" i="47"/>
  <c r="TGG49" i="47"/>
  <c r="TGE49" i="47"/>
  <c r="TGC49" i="47"/>
  <c r="TGA49" i="47"/>
  <c r="TFY49" i="47"/>
  <c r="TFW49" i="47"/>
  <c r="TFU49" i="47"/>
  <c r="TFS49" i="47"/>
  <c r="TFQ49" i="47"/>
  <c r="TFO49" i="47"/>
  <c r="TFM49" i="47"/>
  <c r="TFK49" i="47"/>
  <c r="TFI49" i="47"/>
  <c r="TFG49" i="47"/>
  <c r="TFE49" i="47"/>
  <c r="TFC49" i="47"/>
  <c r="TFA49" i="47"/>
  <c r="TEY49" i="47"/>
  <c r="TEW49" i="47"/>
  <c r="TEU49" i="47"/>
  <c r="TES49" i="47"/>
  <c r="TEQ49" i="47"/>
  <c r="TEO49" i="47"/>
  <c r="TEM49" i="47"/>
  <c r="TEK49" i="47"/>
  <c r="TEI49" i="47"/>
  <c r="TEG49" i="47"/>
  <c r="TEE49" i="47"/>
  <c r="TEC49" i="47"/>
  <c r="TEA49" i="47"/>
  <c r="TDY49" i="47"/>
  <c r="TDW49" i="47"/>
  <c r="TDU49" i="47"/>
  <c r="TDS49" i="47"/>
  <c r="TDQ49" i="47"/>
  <c r="TDO49" i="47"/>
  <c r="TDM49" i="47"/>
  <c r="TDK49" i="47"/>
  <c r="TDI49" i="47"/>
  <c r="TDG49" i="47"/>
  <c r="TDE49" i="47"/>
  <c r="TDC49" i="47"/>
  <c r="TDA49" i="47"/>
  <c r="TCY49" i="47"/>
  <c r="TCW49" i="47"/>
  <c r="TCU49" i="47"/>
  <c r="TCS49" i="47"/>
  <c r="TCQ49" i="47"/>
  <c r="TCO49" i="47"/>
  <c r="TCM49" i="47"/>
  <c r="TCK49" i="47"/>
  <c r="TCI49" i="47"/>
  <c r="TCG49" i="47"/>
  <c r="TCE49" i="47"/>
  <c r="TCC49" i="47"/>
  <c r="TCA49" i="47"/>
  <c r="TBY49" i="47"/>
  <c r="TBW49" i="47"/>
  <c r="TBU49" i="47"/>
  <c r="TBS49" i="47"/>
  <c r="TBQ49" i="47"/>
  <c r="TBO49" i="47"/>
  <c r="TBM49" i="47"/>
  <c r="TBK49" i="47"/>
  <c r="TBI49" i="47"/>
  <c r="TBG49" i="47"/>
  <c r="TBE49" i="47"/>
  <c r="TBC49" i="47"/>
  <c r="TBA49" i="47"/>
  <c r="TAY49" i="47"/>
  <c r="TAW49" i="47"/>
  <c r="TAU49" i="47"/>
  <c r="TAS49" i="47"/>
  <c r="TAQ49" i="47"/>
  <c r="TAO49" i="47"/>
  <c r="TAM49" i="47"/>
  <c r="TAK49" i="47"/>
  <c r="TAI49" i="47"/>
  <c r="TAG49" i="47"/>
  <c r="TAE49" i="47"/>
  <c r="TAC49" i="47"/>
  <c r="TAA49" i="47"/>
  <c r="SZY49" i="47"/>
  <c r="SZW49" i="47"/>
  <c r="SZU49" i="47"/>
  <c r="SZS49" i="47"/>
  <c r="SZQ49" i="47"/>
  <c r="SZO49" i="47"/>
  <c r="SZM49" i="47"/>
  <c r="SZK49" i="47"/>
  <c r="SZI49" i="47"/>
  <c r="SZG49" i="47"/>
  <c r="SZE49" i="47"/>
  <c r="SZC49" i="47"/>
  <c r="SZA49" i="47"/>
  <c r="SYY49" i="47"/>
  <c r="SYW49" i="47"/>
  <c r="SYU49" i="47"/>
  <c r="SYS49" i="47"/>
  <c r="SYQ49" i="47"/>
  <c r="SYO49" i="47"/>
  <c r="SYM49" i="47"/>
  <c r="SYK49" i="47"/>
  <c r="SYI49" i="47"/>
  <c r="SYG49" i="47"/>
  <c r="SYE49" i="47"/>
  <c r="SYC49" i="47"/>
  <c r="SYA49" i="47"/>
  <c r="SXY49" i="47"/>
  <c r="SXW49" i="47"/>
  <c r="SXU49" i="47"/>
  <c r="SXS49" i="47"/>
  <c r="SXQ49" i="47"/>
  <c r="SXO49" i="47"/>
  <c r="SXM49" i="47"/>
  <c r="SXK49" i="47"/>
  <c r="SXI49" i="47"/>
  <c r="SXG49" i="47"/>
  <c r="SXE49" i="47"/>
  <c r="SXC49" i="47"/>
  <c r="SXA49" i="47"/>
  <c r="SWY49" i="47"/>
  <c r="SWW49" i="47"/>
  <c r="SWU49" i="47"/>
  <c r="SWS49" i="47"/>
  <c r="SWQ49" i="47"/>
  <c r="SWO49" i="47"/>
  <c r="SWM49" i="47"/>
  <c r="SWK49" i="47"/>
  <c r="SWI49" i="47"/>
  <c r="SWG49" i="47"/>
  <c r="SWE49" i="47"/>
  <c r="SWC49" i="47"/>
  <c r="SWA49" i="47"/>
  <c r="SVY49" i="47"/>
  <c r="SVW49" i="47"/>
  <c r="SVU49" i="47"/>
  <c r="SVS49" i="47"/>
  <c r="SVQ49" i="47"/>
  <c r="SVO49" i="47"/>
  <c r="SVM49" i="47"/>
  <c r="SVK49" i="47"/>
  <c r="SVI49" i="47"/>
  <c r="SVG49" i="47"/>
  <c r="SVE49" i="47"/>
  <c r="SVC49" i="47"/>
  <c r="SVA49" i="47"/>
  <c r="SUY49" i="47"/>
  <c r="SUW49" i="47"/>
  <c r="SUU49" i="47"/>
  <c r="SUS49" i="47"/>
  <c r="SUQ49" i="47"/>
  <c r="SUO49" i="47"/>
  <c r="SUM49" i="47"/>
  <c r="SUK49" i="47"/>
  <c r="SUI49" i="47"/>
  <c r="SUG49" i="47"/>
  <c r="SUE49" i="47"/>
  <c r="SUC49" i="47"/>
  <c r="SUA49" i="47"/>
  <c r="STY49" i="47"/>
  <c r="STW49" i="47"/>
  <c r="STU49" i="47"/>
  <c r="STS49" i="47"/>
  <c r="STQ49" i="47"/>
  <c r="STO49" i="47"/>
  <c r="STM49" i="47"/>
  <c r="STK49" i="47"/>
  <c r="STI49" i="47"/>
  <c r="STG49" i="47"/>
  <c r="STE49" i="47"/>
  <c r="STC49" i="47"/>
  <c r="STA49" i="47"/>
  <c r="SSY49" i="47"/>
  <c r="SSW49" i="47"/>
  <c r="SSU49" i="47"/>
  <c r="SSS49" i="47"/>
  <c r="SSQ49" i="47"/>
  <c r="SSO49" i="47"/>
  <c r="SSM49" i="47"/>
  <c r="SSK49" i="47"/>
  <c r="SSI49" i="47"/>
  <c r="SSG49" i="47"/>
  <c r="SSE49" i="47"/>
  <c r="SSC49" i="47"/>
  <c r="SSA49" i="47"/>
  <c r="SRY49" i="47"/>
  <c r="SRW49" i="47"/>
  <c r="SRU49" i="47"/>
  <c r="SRS49" i="47"/>
  <c r="SRQ49" i="47"/>
  <c r="SRO49" i="47"/>
  <c r="SRM49" i="47"/>
  <c r="SRK49" i="47"/>
  <c r="SRI49" i="47"/>
  <c r="SRG49" i="47"/>
  <c r="SRE49" i="47"/>
  <c r="SRC49" i="47"/>
  <c r="SRA49" i="47"/>
  <c r="SQY49" i="47"/>
  <c r="SQW49" i="47"/>
  <c r="SQU49" i="47"/>
  <c r="SQS49" i="47"/>
  <c r="SQQ49" i="47"/>
  <c r="SQO49" i="47"/>
  <c r="SQM49" i="47"/>
  <c r="SQK49" i="47"/>
  <c r="SQI49" i="47"/>
  <c r="SQG49" i="47"/>
  <c r="SQE49" i="47"/>
  <c r="SQC49" i="47"/>
  <c r="SQA49" i="47"/>
  <c r="SPY49" i="47"/>
  <c r="SPW49" i="47"/>
  <c r="SPU49" i="47"/>
  <c r="SPS49" i="47"/>
  <c r="SPQ49" i="47"/>
  <c r="SPO49" i="47"/>
  <c r="SPM49" i="47"/>
  <c r="SPK49" i="47"/>
  <c r="SPI49" i="47"/>
  <c r="SPG49" i="47"/>
  <c r="SPE49" i="47"/>
  <c r="SPC49" i="47"/>
  <c r="SPA49" i="47"/>
  <c r="SOY49" i="47"/>
  <c r="SOW49" i="47"/>
  <c r="SOU49" i="47"/>
  <c r="SOS49" i="47"/>
  <c r="SOQ49" i="47"/>
  <c r="SOO49" i="47"/>
  <c r="SOM49" i="47"/>
  <c r="SOK49" i="47"/>
  <c r="SOI49" i="47"/>
  <c r="SOG49" i="47"/>
  <c r="SOE49" i="47"/>
  <c r="SOC49" i="47"/>
  <c r="SOA49" i="47"/>
  <c r="SNY49" i="47"/>
  <c r="SNW49" i="47"/>
  <c r="SNU49" i="47"/>
  <c r="SNS49" i="47"/>
  <c r="SNQ49" i="47"/>
  <c r="SNO49" i="47"/>
  <c r="SNM49" i="47"/>
  <c r="SNK49" i="47"/>
  <c r="SNI49" i="47"/>
  <c r="SNG49" i="47"/>
  <c r="SNE49" i="47"/>
  <c r="SNC49" i="47"/>
  <c r="SNA49" i="47"/>
  <c r="SMY49" i="47"/>
  <c r="SMW49" i="47"/>
  <c r="SMU49" i="47"/>
  <c r="SMS49" i="47"/>
  <c r="SMQ49" i="47"/>
  <c r="SMO49" i="47"/>
  <c r="SMM49" i="47"/>
  <c r="SMK49" i="47"/>
  <c r="SMI49" i="47"/>
  <c r="SMG49" i="47"/>
  <c r="SME49" i="47"/>
  <c r="SMC49" i="47"/>
  <c r="SMA49" i="47"/>
  <c r="SLY49" i="47"/>
  <c r="SLW49" i="47"/>
  <c r="SLU49" i="47"/>
  <c r="SLS49" i="47"/>
  <c r="SLQ49" i="47"/>
  <c r="SLO49" i="47"/>
  <c r="SLM49" i="47"/>
  <c r="SLK49" i="47"/>
  <c r="SLI49" i="47"/>
  <c r="SLG49" i="47"/>
  <c r="SLE49" i="47"/>
  <c r="SLC49" i="47"/>
  <c r="SLA49" i="47"/>
  <c r="SKY49" i="47"/>
  <c r="SKW49" i="47"/>
  <c r="SKU49" i="47"/>
  <c r="SKS49" i="47"/>
  <c r="SKQ49" i="47"/>
  <c r="SKO49" i="47"/>
  <c r="SKM49" i="47"/>
  <c r="SKK49" i="47"/>
  <c r="SKI49" i="47"/>
  <c r="SKG49" i="47"/>
  <c r="SKE49" i="47"/>
  <c r="SKC49" i="47"/>
  <c r="SKA49" i="47"/>
  <c r="SJY49" i="47"/>
  <c r="SJW49" i="47"/>
  <c r="SJU49" i="47"/>
  <c r="SJS49" i="47"/>
  <c r="SJQ49" i="47"/>
  <c r="SJO49" i="47"/>
  <c r="SJM49" i="47"/>
  <c r="SJK49" i="47"/>
  <c r="SJI49" i="47"/>
  <c r="SJG49" i="47"/>
  <c r="SJE49" i="47"/>
  <c r="SJC49" i="47"/>
  <c r="SJA49" i="47"/>
  <c r="SIY49" i="47"/>
  <c r="SIW49" i="47"/>
  <c r="SIU49" i="47"/>
  <c r="SIS49" i="47"/>
  <c r="SIQ49" i="47"/>
  <c r="SIO49" i="47"/>
  <c r="SIM49" i="47"/>
  <c r="SIK49" i="47"/>
  <c r="SII49" i="47"/>
  <c r="SIG49" i="47"/>
  <c r="SIE49" i="47"/>
  <c r="SIC49" i="47"/>
  <c r="SIA49" i="47"/>
  <c r="SHY49" i="47"/>
  <c r="SHW49" i="47"/>
  <c r="SHU49" i="47"/>
  <c r="SHS49" i="47"/>
  <c r="SHQ49" i="47"/>
  <c r="SHO49" i="47"/>
  <c r="SHM49" i="47"/>
  <c r="SHK49" i="47"/>
  <c r="SHI49" i="47"/>
  <c r="SHG49" i="47"/>
  <c r="SHE49" i="47"/>
  <c r="SHC49" i="47"/>
  <c r="SHA49" i="47"/>
  <c r="SGY49" i="47"/>
  <c r="SGW49" i="47"/>
  <c r="SGU49" i="47"/>
  <c r="SGS49" i="47"/>
  <c r="SGQ49" i="47"/>
  <c r="SGO49" i="47"/>
  <c r="SGM49" i="47"/>
  <c r="SGK49" i="47"/>
  <c r="SGI49" i="47"/>
  <c r="SGG49" i="47"/>
  <c r="SGE49" i="47"/>
  <c r="SGC49" i="47"/>
  <c r="SGA49" i="47"/>
  <c r="SFY49" i="47"/>
  <c r="SFW49" i="47"/>
  <c r="SFU49" i="47"/>
  <c r="SFS49" i="47"/>
  <c r="SFQ49" i="47"/>
  <c r="SFO49" i="47"/>
  <c r="SFM49" i="47"/>
  <c r="SFK49" i="47"/>
  <c r="SFI49" i="47"/>
  <c r="SFG49" i="47"/>
  <c r="SFE49" i="47"/>
  <c r="SFC49" i="47"/>
  <c r="SFA49" i="47"/>
  <c r="SEY49" i="47"/>
  <c r="SEW49" i="47"/>
  <c r="SEU49" i="47"/>
  <c r="SES49" i="47"/>
  <c r="SEQ49" i="47"/>
  <c r="SEO49" i="47"/>
  <c r="SEM49" i="47"/>
  <c r="SEK49" i="47"/>
  <c r="SEI49" i="47"/>
  <c r="SEG49" i="47"/>
  <c r="SEE49" i="47"/>
  <c r="SEC49" i="47"/>
  <c r="SEA49" i="47"/>
  <c r="SDY49" i="47"/>
  <c r="SDW49" i="47"/>
  <c r="SDU49" i="47"/>
  <c r="SDS49" i="47"/>
  <c r="SDQ49" i="47"/>
  <c r="SDO49" i="47"/>
  <c r="SDM49" i="47"/>
  <c r="SDK49" i="47"/>
  <c r="SDI49" i="47"/>
  <c r="SDG49" i="47"/>
  <c r="SDE49" i="47"/>
  <c r="SDC49" i="47"/>
  <c r="SDA49" i="47"/>
  <c r="SCY49" i="47"/>
  <c r="SCW49" i="47"/>
  <c r="SCU49" i="47"/>
  <c r="SCS49" i="47"/>
  <c r="SCQ49" i="47"/>
  <c r="SCO49" i="47"/>
  <c r="SCM49" i="47"/>
  <c r="SCK49" i="47"/>
  <c r="SCI49" i="47"/>
  <c r="SCG49" i="47"/>
  <c r="SCE49" i="47"/>
  <c r="SCC49" i="47"/>
  <c r="SCA49" i="47"/>
  <c r="SBY49" i="47"/>
  <c r="SBW49" i="47"/>
  <c r="SBU49" i="47"/>
  <c r="SBS49" i="47"/>
  <c r="SBQ49" i="47"/>
  <c r="SBO49" i="47"/>
  <c r="SBM49" i="47"/>
  <c r="SBK49" i="47"/>
  <c r="SBI49" i="47"/>
  <c r="SBG49" i="47"/>
  <c r="SBE49" i="47"/>
  <c r="SBC49" i="47"/>
  <c r="SBA49" i="47"/>
  <c r="SAY49" i="47"/>
  <c r="SAW49" i="47"/>
  <c r="SAU49" i="47"/>
  <c r="SAS49" i="47"/>
  <c r="SAQ49" i="47"/>
  <c r="SAO49" i="47"/>
  <c r="SAM49" i="47"/>
  <c r="SAK49" i="47"/>
  <c r="SAI49" i="47"/>
  <c r="SAG49" i="47"/>
  <c r="SAE49" i="47"/>
  <c r="SAC49" i="47"/>
  <c r="SAA49" i="47"/>
  <c r="RZY49" i="47"/>
  <c r="RZW49" i="47"/>
  <c r="RZU49" i="47"/>
  <c r="RZS49" i="47"/>
  <c r="RZQ49" i="47"/>
  <c r="RZO49" i="47"/>
  <c r="RZM49" i="47"/>
  <c r="RZK49" i="47"/>
  <c r="RZI49" i="47"/>
  <c r="RZG49" i="47"/>
  <c r="RZE49" i="47"/>
  <c r="RZC49" i="47"/>
  <c r="RZA49" i="47"/>
  <c r="RYY49" i="47"/>
  <c r="RYW49" i="47"/>
  <c r="RYU49" i="47"/>
  <c r="RYS49" i="47"/>
  <c r="RYQ49" i="47"/>
  <c r="RYO49" i="47"/>
  <c r="RYM49" i="47"/>
  <c r="RYK49" i="47"/>
  <c r="RYI49" i="47"/>
  <c r="RYG49" i="47"/>
  <c r="RYE49" i="47"/>
  <c r="RYC49" i="47"/>
  <c r="RYA49" i="47"/>
  <c r="RXY49" i="47"/>
  <c r="RXW49" i="47"/>
  <c r="RXU49" i="47"/>
  <c r="RXS49" i="47"/>
  <c r="RXQ49" i="47"/>
  <c r="RXO49" i="47"/>
  <c r="RXM49" i="47"/>
  <c r="RXK49" i="47"/>
  <c r="RXI49" i="47"/>
  <c r="RXG49" i="47"/>
  <c r="RXE49" i="47"/>
  <c r="RXC49" i="47"/>
  <c r="RXA49" i="47"/>
  <c r="RWY49" i="47"/>
  <c r="RWW49" i="47"/>
  <c r="RWU49" i="47"/>
  <c r="RWS49" i="47"/>
  <c r="RWQ49" i="47"/>
  <c r="RWO49" i="47"/>
  <c r="RWM49" i="47"/>
  <c r="RWK49" i="47"/>
  <c r="RWI49" i="47"/>
  <c r="RWG49" i="47"/>
  <c r="RWE49" i="47"/>
  <c r="RWC49" i="47"/>
  <c r="RWA49" i="47"/>
  <c r="RVY49" i="47"/>
  <c r="RVW49" i="47"/>
  <c r="RVU49" i="47"/>
  <c r="RVS49" i="47"/>
  <c r="RVQ49" i="47"/>
  <c r="RVO49" i="47"/>
  <c r="RVM49" i="47"/>
  <c r="RVK49" i="47"/>
  <c r="RVI49" i="47"/>
  <c r="RVG49" i="47"/>
  <c r="RVE49" i="47"/>
  <c r="RVC49" i="47"/>
  <c r="RVA49" i="47"/>
  <c r="RUY49" i="47"/>
  <c r="RUW49" i="47"/>
  <c r="RUU49" i="47"/>
  <c r="RUS49" i="47"/>
  <c r="RUQ49" i="47"/>
  <c r="RUO49" i="47"/>
  <c r="RUM49" i="47"/>
  <c r="RUK49" i="47"/>
  <c r="RUI49" i="47"/>
  <c r="RUG49" i="47"/>
  <c r="RUE49" i="47"/>
  <c r="RUC49" i="47"/>
  <c r="RUA49" i="47"/>
  <c r="RTY49" i="47"/>
  <c r="RTW49" i="47"/>
  <c r="RTU49" i="47"/>
  <c r="RTS49" i="47"/>
  <c r="RTQ49" i="47"/>
  <c r="RTO49" i="47"/>
  <c r="RTM49" i="47"/>
  <c r="RTK49" i="47"/>
  <c r="RTI49" i="47"/>
  <c r="RTG49" i="47"/>
  <c r="RTE49" i="47"/>
  <c r="RTC49" i="47"/>
  <c r="RTA49" i="47"/>
  <c r="RSY49" i="47"/>
  <c r="RSW49" i="47"/>
  <c r="RSU49" i="47"/>
  <c r="RSS49" i="47"/>
  <c r="RSQ49" i="47"/>
  <c r="RSO49" i="47"/>
  <c r="RSM49" i="47"/>
  <c r="RSK49" i="47"/>
  <c r="RSI49" i="47"/>
  <c r="RSG49" i="47"/>
  <c r="RSE49" i="47"/>
  <c r="RSC49" i="47"/>
  <c r="RSA49" i="47"/>
  <c r="RRY49" i="47"/>
  <c r="RRW49" i="47"/>
  <c r="RRU49" i="47"/>
  <c r="RRS49" i="47"/>
  <c r="RRQ49" i="47"/>
  <c r="RRO49" i="47"/>
  <c r="RRM49" i="47"/>
  <c r="RRK49" i="47"/>
  <c r="RRI49" i="47"/>
  <c r="RRG49" i="47"/>
  <c r="RRE49" i="47"/>
  <c r="RRC49" i="47"/>
  <c r="RRA49" i="47"/>
  <c r="RQY49" i="47"/>
  <c r="RQW49" i="47"/>
  <c r="RQU49" i="47"/>
  <c r="RQS49" i="47"/>
  <c r="RQQ49" i="47"/>
  <c r="RQO49" i="47"/>
  <c r="RQM49" i="47"/>
  <c r="RQK49" i="47"/>
  <c r="RQI49" i="47"/>
  <c r="RQG49" i="47"/>
  <c r="RQE49" i="47"/>
  <c r="RQC49" i="47"/>
  <c r="RQA49" i="47"/>
  <c r="RPY49" i="47"/>
  <c r="RPW49" i="47"/>
  <c r="RPU49" i="47"/>
  <c r="RPS49" i="47"/>
  <c r="RPQ49" i="47"/>
  <c r="RPO49" i="47"/>
  <c r="RPM49" i="47"/>
  <c r="RPK49" i="47"/>
  <c r="RPI49" i="47"/>
  <c r="RPG49" i="47"/>
  <c r="RPE49" i="47"/>
  <c r="RPC49" i="47"/>
  <c r="RPA49" i="47"/>
  <c r="ROY49" i="47"/>
  <c r="ROW49" i="47"/>
  <c r="ROU49" i="47"/>
  <c r="ROS49" i="47"/>
  <c r="ROQ49" i="47"/>
  <c r="ROO49" i="47"/>
  <c r="ROM49" i="47"/>
  <c r="ROK49" i="47"/>
  <c r="ROI49" i="47"/>
  <c r="ROG49" i="47"/>
  <c r="ROE49" i="47"/>
  <c r="ROC49" i="47"/>
  <c r="ROA49" i="47"/>
  <c r="RNY49" i="47"/>
  <c r="RNW49" i="47"/>
  <c r="RNU49" i="47"/>
  <c r="RNS49" i="47"/>
  <c r="RNQ49" i="47"/>
  <c r="RNO49" i="47"/>
  <c r="RNM49" i="47"/>
  <c r="RNK49" i="47"/>
  <c r="RNI49" i="47"/>
  <c r="RNG49" i="47"/>
  <c r="RNE49" i="47"/>
  <c r="RNC49" i="47"/>
  <c r="RNA49" i="47"/>
  <c r="RMY49" i="47"/>
  <c r="RMW49" i="47"/>
  <c r="RMU49" i="47"/>
  <c r="RMS49" i="47"/>
  <c r="RMQ49" i="47"/>
  <c r="RMO49" i="47"/>
  <c r="RMM49" i="47"/>
  <c r="RMK49" i="47"/>
  <c r="RMI49" i="47"/>
  <c r="RMG49" i="47"/>
  <c r="RME49" i="47"/>
  <c r="RMC49" i="47"/>
  <c r="RMA49" i="47"/>
  <c r="RLY49" i="47"/>
  <c r="RLW49" i="47"/>
  <c r="RLU49" i="47"/>
  <c r="RLS49" i="47"/>
  <c r="RLQ49" i="47"/>
  <c r="RLO49" i="47"/>
  <c r="RLM49" i="47"/>
  <c r="RLK49" i="47"/>
  <c r="RLI49" i="47"/>
  <c r="RLG49" i="47"/>
  <c r="RLE49" i="47"/>
  <c r="RLC49" i="47"/>
  <c r="RLA49" i="47"/>
  <c r="RKY49" i="47"/>
  <c r="RKW49" i="47"/>
  <c r="RKU49" i="47"/>
  <c r="RKS49" i="47"/>
  <c r="RKQ49" i="47"/>
  <c r="RKO49" i="47"/>
  <c r="RKM49" i="47"/>
  <c r="RKK49" i="47"/>
  <c r="RKI49" i="47"/>
  <c r="RKG49" i="47"/>
  <c r="RKE49" i="47"/>
  <c r="RKC49" i="47"/>
  <c r="RKA49" i="47"/>
  <c r="RJY49" i="47"/>
  <c r="RJW49" i="47"/>
  <c r="RJU49" i="47"/>
  <c r="RJS49" i="47"/>
  <c r="RJQ49" i="47"/>
  <c r="RJO49" i="47"/>
  <c r="RJM49" i="47"/>
  <c r="RJK49" i="47"/>
  <c r="RJI49" i="47"/>
  <c r="RJG49" i="47"/>
  <c r="RJE49" i="47"/>
  <c r="RJC49" i="47"/>
  <c r="RJA49" i="47"/>
  <c r="RIY49" i="47"/>
  <c r="RIW49" i="47"/>
  <c r="RIU49" i="47"/>
  <c r="RIS49" i="47"/>
  <c r="RIQ49" i="47"/>
  <c r="RIO49" i="47"/>
  <c r="RIM49" i="47"/>
  <c r="RIK49" i="47"/>
  <c r="RII49" i="47"/>
  <c r="RIG49" i="47"/>
  <c r="RIE49" i="47"/>
  <c r="RIC49" i="47"/>
  <c r="RIA49" i="47"/>
  <c r="RHY49" i="47"/>
  <c r="RHW49" i="47"/>
  <c r="RHU49" i="47"/>
  <c r="RHS49" i="47"/>
  <c r="RHQ49" i="47"/>
  <c r="RHO49" i="47"/>
  <c r="RHM49" i="47"/>
  <c r="RHK49" i="47"/>
  <c r="RHI49" i="47"/>
  <c r="RHG49" i="47"/>
  <c r="RHE49" i="47"/>
  <c r="RHC49" i="47"/>
  <c r="RHA49" i="47"/>
  <c r="RGY49" i="47"/>
  <c r="RGW49" i="47"/>
  <c r="RGU49" i="47"/>
  <c r="RGS49" i="47"/>
  <c r="RGQ49" i="47"/>
  <c r="RGO49" i="47"/>
  <c r="RGM49" i="47"/>
  <c r="RGK49" i="47"/>
  <c r="RGI49" i="47"/>
  <c r="RGG49" i="47"/>
  <c r="RGE49" i="47"/>
  <c r="RGC49" i="47"/>
  <c r="RGA49" i="47"/>
  <c r="RFY49" i="47"/>
  <c r="RFW49" i="47"/>
  <c r="RFU49" i="47"/>
  <c r="RFS49" i="47"/>
  <c r="RFQ49" i="47"/>
  <c r="RFO49" i="47"/>
  <c r="RFM49" i="47"/>
  <c r="RFK49" i="47"/>
  <c r="RFI49" i="47"/>
  <c r="RFG49" i="47"/>
  <c r="RFE49" i="47"/>
  <c r="RFC49" i="47"/>
  <c r="RFA49" i="47"/>
  <c r="REY49" i="47"/>
  <c r="REW49" i="47"/>
  <c r="REU49" i="47"/>
  <c r="RES49" i="47"/>
  <c r="REQ49" i="47"/>
  <c r="REO49" i="47"/>
  <c r="REM49" i="47"/>
  <c r="REK49" i="47"/>
  <c r="REI49" i="47"/>
  <c r="REG49" i="47"/>
  <c r="REE49" i="47"/>
  <c r="REC49" i="47"/>
  <c r="REA49" i="47"/>
  <c r="RDY49" i="47"/>
  <c r="RDW49" i="47"/>
  <c r="RDU49" i="47"/>
  <c r="RDS49" i="47"/>
  <c r="RDQ49" i="47"/>
  <c r="RDO49" i="47"/>
  <c r="RDM49" i="47"/>
  <c r="RDK49" i="47"/>
  <c r="RDI49" i="47"/>
  <c r="RDG49" i="47"/>
  <c r="RDE49" i="47"/>
  <c r="RDC49" i="47"/>
  <c r="RDA49" i="47"/>
  <c r="RCY49" i="47"/>
  <c r="RCW49" i="47"/>
  <c r="RCU49" i="47"/>
  <c r="RCS49" i="47"/>
  <c r="RCQ49" i="47"/>
  <c r="RCO49" i="47"/>
  <c r="RCM49" i="47"/>
  <c r="RCK49" i="47"/>
  <c r="RCI49" i="47"/>
  <c r="RCG49" i="47"/>
  <c r="RCE49" i="47"/>
  <c r="RCC49" i="47"/>
  <c r="RCA49" i="47"/>
  <c r="RBY49" i="47"/>
  <c r="RBW49" i="47"/>
  <c r="RBU49" i="47"/>
  <c r="RBS49" i="47"/>
  <c r="RBQ49" i="47"/>
  <c r="RBO49" i="47"/>
  <c r="RBM49" i="47"/>
  <c r="RBK49" i="47"/>
  <c r="RBI49" i="47"/>
  <c r="RBG49" i="47"/>
  <c r="RBE49" i="47"/>
  <c r="RBC49" i="47"/>
  <c r="RBA49" i="47"/>
  <c r="RAY49" i="47"/>
  <c r="RAW49" i="47"/>
  <c r="RAU49" i="47"/>
  <c r="RAS49" i="47"/>
  <c r="RAQ49" i="47"/>
  <c r="RAO49" i="47"/>
  <c r="RAM49" i="47"/>
  <c r="RAK49" i="47"/>
  <c r="RAI49" i="47"/>
  <c r="RAG49" i="47"/>
  <c r="RAE49" i="47"/>
  <c r="RAC49" i="47"/>
  <c r="RAA49" i="47"/>
  <c r="QZY49" i="47"/>
  <c r="QZW49" i="47"/>
  <c r="QZU49" i="47"/>
  <c r="QZS49" i="47"/>
  <c r="QZQ49" i="47"/>
  <c r="QZO49" i="47"/>
  <c r="QZM49" i="47"/>
  <c r="QZK49" i="47"/>
  <c r="QZI49" i="47"/>
  <c r="QZG49" i="47"/>
  <c r="QZE49" i="47"/>
  <c r="QZC49" i="47"/>
  <c r="QZA49" i="47"/>
  <c r="QYY49" i="47"/>
  <c r="QYW49" i="47"/>
  <c r="QYU49" i="47"/>
  <c r="QYS49" i="47"/>
  <c r="QYQ49" i="47"/>
  <c r="QYO49" i="47"/>
  <c r="QYM49" i="47"/>
  <c r="QYK49" i="47"/>
  <c r="QYI49" i="47"/>
  <c r="QYG49" i="47"/>
  <c r="QYE49" i="47"/>
  <c r="QYC49" i="47"/>
  <c r="QYA49" i="47"/>
  <c r="QXY49" i="47"/>
  <c r="QXW49" i="47"/>
  <c r="QXU49" i="47"/>
  <c r="QXS49" i="47"/>
  <c r="QXQ49" i="47"/>
  <c r="QXO49" i="47"/>
  <c r="QXM49" i="47"/>
  <c r="QXK49" i="47"/>
  <c r="QXI49" i="47"/>
  <c r="QXG49" i="47"/>
  <c r="QXE49" i="47"/>
  <c r="QXC49" i="47"/>
  <c r="QXA49" i="47"/>
  <c r="QWY49" i="47"/>
  <c r="QWW49" i="47"/>
  <c r="QWU49" i="47"/>
  <c r="QWS49" i="47"/>
  <c r="QWQ49" i="47"/>
  <c r="QWO49" i="47"/>
  <c r="QWM49" i="47"/>
  <c r="QWK49" i="47"/>
  <c r="QWI49" i="47"/>
  <c r="QWG49" i="47"/>
  <c r="QWE49" i="47"/>
  <c r="QWC49" i="47"/>
  <c r="QWA49" i="47"/>
  <c r="QVY49" i="47"/>
  <c r="QVW49" i="47"/>
  <c r="QVU49" i="47"/>
  <c r="QVS49" i="47"/>
  <c r="QVQ49" i="47"/>
  <c r="QVO49" i="47"/>
  <c r="QVM49" i="47"/>
  <c r="QVK49" i="47"/>
  <c r="QVI49" i="47"/>
  <c r="QVG49" i="47"/>
  <c r="QVE49" i="47"/>
  <c r="QVC49" i="47"/>
  <c r="QVA49" i="47"/>
  <c r="QUY49" i="47"/>
  <c r="QUW49" i="47"/>
  <c r="QUU49" i="47"/>
  <c r="QUS49" i="47"/>
  <c r="QUQ49" i="47"/>
  <c r="QUO49" i="47"/>
  <c r="QUM49" i="47"/>
  <c r="QUK49" i="47"/>
  <c r="QUI49" i="47"/>
  <c r="QUG49" i="47"/>
  <c r="QUE49" i="47"/>
  <c r="QUC49" i="47"/>
  <c r="QUA49" i="47"/>
  <c r="QTY49" i="47"/>
  <c r="QTW49" i="47"/>
  <c r="QTU49" i="47"/>
  <c r="QTS49" i="47"/>
  <c r="QTQ49" i="47"/>
  <c r="QTO49" i="47"/>
  <c r="QTM49" i="47"/>
  <c r="QTK49" i="47"/>
  <c r="QTI49" i="47"/>
  <c r="QTG49" i="47"/>
  <c r="QTE49" i="47"/>
  <c r="QTC49" i="47"/>
  <c r="QTA49" i="47"/>
  <c r="QSY49" i="47"/>
  <c r="QSW49" i="47"/>
  <c r="QSU49" i="47"/>
  <c r="QSS49" i="47"/>
  <c r="QSQ49" i="47"/>
  <c r="QSO49" i="47"/>
  <c r="QSM49" i="47"/>
  <c r="QSK49" i="47"/>
  <c r="QSI49" i="47"/>
  <c r="QSG49" i="47"/>
  <c r="QSE49" i="47"/>
  <c r="QSC49" i="47"/>
  <c r="QSA49" i="47"/>
  <c r="QRY49" i="47"/>
  <c r="QRW49" i="47"/>
  <c r="QRU49" i="47"/>
  <c r="QRS49" i="47"/>
  <c r="QRQ49" i="47"/>
  <c r="QRO49" i="47"/>
  <c r="QRM49" i="47"/>
  <c r="QRK49" i="47"/>
  <c r="QRI49" i="47"/>
  <c r="QRG49" i="47"/>
  <c r="QRE49" i="47"/>
  <c r="QRC49" i="47"/>
  <c r="QRA49" i="47"/>
  <c r="QQY49" i="47"/>
  <c r="QQW49" i="47"/>
  <c r="QQU49" i="47"/>
  <c r="QQS49" i="47"/>
  <c r="QQQ49" i="47"/>
  <c r="QQO49" i="47"/>
  <c r="QQM49" i="47"/>
  <c r="QQK49" i="47"/>
  <c r="QQI49" i="47"/>
  <c r="QQG49" i="47"/>
  <c r="QQE49" i="47"/>
  <c r="QQC49" i="47"/>
  <c r="QQA49" i="47"/>
  <c r="QPY49" i="47"/>
  <c r="QPW49" i="47"/>
  <c r="QPU49" i="47"/>
  <c r="QPS49" i="47"/>
  <c r="QPQ49" i="47"/>
  <c r="QPO49" i="47"/>
  <c r="QPM49" i="47"/>
  <c r="QPK49" i="47"/>
  <c r="QPI49" i="47"/>
  <c r="QPG49" i="47"/>
  <c r="QPE49" i="47"/>
  <c r="QPC49" i="47"/>
  <c r="QPA49" i="47"/>
  <c r="QOY49" i="47"/>
  <c r="QOW49" i="47"/>
  <c r="QOU49" i="47"/>
  <c r="QOS49" i="47"/>
  <c r="QOQ49" i="47"/>
  <c r="QOO49" i="47"/>
  <c r="QOM49" i="47"/>
  <c r="QOK49" i="47"/>
  <c r="QOI49" i="47"/>
  <c r="QOG49" i="47"/>
  <c r="QOE49" i="47"/>
  <c r="QOC49" i="47"/>
  <c r="QOA49" i="47"/>
  <c r="QNY49" i="47"/>
  <c r="QNW49" i="47"/>
  <c r="QNU49" i="47"/>
  <c r="QNS49" i="47"/>
  <c r="QNQ49" i="47"/>
  <c r="QNO49" i="47"/>
  <c r="QNM49" i="47"/>
  <c r="QNK49" i="47"/>
  <c r="QNI49" i="47"/>
  <c r="QNG49" i="47"/>
  <c r="QNE49" i="47"/>
  <c r="QNC49" i="47"/>
  <c r="QNA49" i="47"/>
  <c r="QMY49" i="47"/>
  <c r="QMW49" i="47"/>
  <c r="QMU49" i="47"/>
  <c r="QMS49" i="47"/>
  <c r="QMQ49" i="47"/>
  <c r="QMO49" i="47"/>
  <c r="QMM49" i="47"/>
  <c r="QMK49" i="47"/>
  <c r="QMI49" i="47"/>
  <c r="QMG49" i="47"/>
  <c r="QME49" i="47"/>
  <c r="QMC49" i="47"/>
  <c r="QMA49" i="47"/>
  <c r="QLY49" i="47"/>
  <c r="QLW49" i="47"/>
  <c r="QLU49" i="47"/>
  <c r="QLS49" i="47"/>
  <c r="QLQ49" i="47"/>
  <c r="QLO49" i="47"/>
  <c r="QLM49" i="47"/>
  <c r="QLK49" i="47"/>
  <c r="QLI49" i="47"/>
  <c r="QLG49" i="47"/>
  <c r="QLE49" i="47"/>
  <c r="QLC49" i="47"/>
  <c r="QLA49" i="47"/>
  <c r="QKY49" i="47"/>
  <c r="QKW49" i="47"/>
  <c r="QKU49" i="47"/>
  <c r="QKS49" i="47"/>
  <c r="QKQ49" i="47"/>
  <c r="QKO49" i="47"/>
  <c r="QKM49" i="47"/>
  <c r="QKK49" i="47"/>
  <c r="QKI49" i="47"/>
  <c r="QKG49" i="47"/>
  <c r="QKE49" i="47"/>
  <c r="QKC49" i="47"/>
  <c r="QKA49" i="47"/>
  <c r="QJY49" i="47"/>
  <c r="QJW49" i="47"/>
  <c r="QJU49" i="47"/>
  <c r="QJS49" i="47"/>
  <c r="QJQ49" i="47"/>
  <c r="QJO49" i="47"/>
  <c r="QJM49" i="47"/>
  <c r="QJK49" i="47"/>
  <c r="QJI49" i="47"/>
  <c r="QJG49" i="47"/>
  <c r="QJE49" i="47"/>
  <c r="QJC49" i="47"/>
  <c r="QJA49" i="47"/>
  <c r="QIY49" i="47"/>
  <c r="QIW49" i="47"/>
  <c r="QIU49" i="47"/>
  <c r="QIS49" i="47"/>
  <c r="QIQ49" i="47"/>
  <c r="QIO49" i="47"/>
  <c r="QIM49" i="47"/>
  <c r="QIK49" i="47"/>
  <c r="QII49" i="47"/>
  <c r="QIG49" i="47"/>
  <c r="QIE49" i="47"/>
  <c r="QIC49" i="47"/>
  <c r="QIA49" i="47"/>
  <c r="QHY49" i="47"/>
  <c r="QHW49" i="47"/>
  <c r="QHU49" i="47"/>
  <c r="QHS49" i="47"/>
  <c r="QHQ49" i="47"/>
  <c r="QHO49" i="47"/>
  <c r="QHM49" i="47"/>
  <c r="QHK49" i="47"/>
  <c r="QHI49" i="47"/>
  <c r="QHG49" i="47"/>
  <c r="QHE49" i="47"/>
  <c r="QHC49" i="47"/>
  <c r="QHA49" i="47"/>
  <c r="QGY49" i="47"/>
  <c r="QGW49" i="47"/>
  <c r="QGU49" i="47"/>
  <c r="QGS49" i="47"/>
  <c r="QGQ49" i="47"/>
  <c r="QGO49" i="47"/>
  <c r="QGM49" i="47"/>
  <c r="QGK49" i="47"/>
  <c r="QGI49" i="47"/>
  <c r="QGG49" i="47"/>
  <c r="QGE49" i="47"/>
  <c r="QGC49" i="47"/>
  <c r="QGA49" i="47"/>
  <c r="QFY49" i="47"/>
  <c r="QFW49" i="47"/>
  <c r="QFU49" i="47"/>
  <c r="QFS49" i="47"/>
  <c r="QFQ49" i="47"/>
  <c r="QFO49" i="47"/>
  <c r="QFM49" i="47"/>
  <c r="QFK49" i="47"/>
  <c r="QFI49" i="47"/>
  <c r="QFG49" i="47"/>
  <c r="QFE49" i="47"/>
  <c r="QFC49" i="47"/>
  <c r="QFA49" i="47"/>
  <c r="QEY49" i="47"/>
  <c r="QEW49" i="47"/>
  <c r="QEU49" i="47"/>
  <c r="QES49" i="47"/>
  <c r="QEQ49" i="47"/>
  <c r="QEO49" i="47"/>
  <c r="QEM49" i="47"/>
  <c r="QEK49" i="47"/>
  <c r="QEI49" i="47"/>
  <c r="QEG49" i="47"/>
  <c r="QEE49" i="47"/>
  <c r="QEC49" i="47"/>
  <c r="QEA49" i="47"/>
  <c r="QDY49" i="47"/>
  <c r="QDW49" i="47"/>
  <c r="QDU49" i="47"/>
  <c r="QDS49" i="47"/>
  <c r="QDQ49" i="47"/>
  <c r="QDO49" i="47"/>
  <c r="QDM49" i="47"/>
  <c r="QDK49" i="47"/>
  <c r="QDI49" i="47"/>
  <c r="QDG49" i="47"/>
  <c r="QDE49" i="47"/>
  <c r="QDC49" i="47"/>
  <c r="QDA49" i="47"/>
  <c r="QCY49" i="47"/>
  <c r="QCW49" i="47"/>
  <c r="QCU49" i="47"/>
  <c r="QCS49" i="47"/>
  <c r="QCQ49" i="47"/>
  <c r="QCO49" i="47"/>
  <c r="QCM49" i="47"/>
  <c r="QCK49" i="47"/>
  <c r="QCI49" i="47"/>
  <c r="QCG49" i="47"/>
  <c r="QCE49" i="47"/>
  <c r="QCC49" i="47"/>
  <c r="QCA49" i="47"/>
  <c r="QBY49" i="47"/>
  <c r="QBW49" i="47"/>
  <c r="QBU49" i="47"/>
  <c r="QBS49" i="47"/>
  <c r="QBQ49" i="47"/>
  <c r="QBO49" i="47"/>
  <c r="QBM49" i="47"/>
  <c r="QBK49" i="47"/>
  <c r="QBI49" i="47"/>
  <c r="QBG49" i="47"/>
  <c r="QBE49" i="47"/>
  <c r="QBC49" i="47"/>
  <c r="QBA49" i="47"/>
  <c r="QAY49" i="47"/>
  <c r="QAW49" i="47"/>
  <c r="QAU49" i="47"/>
  <c r="QAS49" i="47"/>
  <c r="QAQ49" i="47"/>
  <c r="QAO49" i="47"/>
  <c r="QAM49" i="47"/>
  <c r="QAK49" i="47"/>
  <c r="QAI49" i="47"/>
  <c r="QAG49" i="47"/>
  <c r="QAE49" i="47"/>
  <c r="QAC49" i="47"/>
  <c r="QAA49" i="47"/>
  <c r="PZY49" i="47"/>
  <c r="PZW49" i="47"/>
  <c r="PZU49" i="47"/>
  <c r="PZS49" i="47"/>
  <c r="PZQ49" i="47"/>
  <c r="PZO49" i="47"/>
  <c r="PZM49" i="47"/>
  <c r="PZK49" i="47"/>
  <c r="PZI49" i="47"/>
  <c r="PZG49" i="47"/>
  <c r="PZE49" i="47"/>
  <c r="PZC49" i="47"/>
  <c r="PZA49" i="47"/>
  <c r="PYY49" i="47"/>
  <c r="PYW49" i="47"/>
  <c r="PYU49" i="47"/>
  <c r="PYS49" i="47"/>
  <c r="PYQ49" i="47"/>
  <c r="PYO49" i="47"/>
  <c r="PYM49" i="47"/>
  <c r="PYK49" i="47"/>
  <c r="PYI49" i="47"/>
  <c r="PYG49" i="47"/>
  <c r="PYE49" i="47"/>
  <c r="PYC49" i="47"/>
  <c r="PYA49" i="47"/>
  <c r="PXY49" i="47"/>
  <c r="PXW49" i="47"/>
  <c r="PXU49" i="47"/>
  <c r="PXS49" i="47"/>
  <c r="PXQ49" i="47"/>
  <c r="PXO49" i="47"/>
  <c r="PXM49" i="47"/>
  <c r="PXK49" i="47"/>
  <c r="PXI49" i="47"/>
  <c r="PXG49" i="47"/>
  <c r="PXE49" i="47"/>
  <c r="PXC49" i="47"/>
  <c r="PXA49" i="47"/>
  <c r="PWY49" i="47"/>
  <c r="PWW49" i="47"/>
  <c r="PWU49" i="47"/>
  <c r="PWS49" i="47"/>
  <c r="PWQ49" i="47"/>
  <c r="PWO49" i="47"/>
  <c r="PWM49" i="47"/>
  <c r="PWK49" i="47"/>
  <c r="PWI49" i="47"/>
  <c r="PWG49" i="47"/>
  <c r="PWE49" i="47"/>
  <c r="PWC49" i="47"/>
  <c r="PWA49" i="47"/>
  <c r="PVY49" i="47"/>
  <c r="PVW49" i="47"/>
  <c r="PVU49" i="47"/>
  <c r="PVS49" i="47"/>
  <c r="PVQ49" i="47"/>
  <c r="PVO49" i="47"/>
  <c r="PVM49" i="47"/>
  <c r="PVK49" i="47"/>
  <c r="PVI49" i="47"/>
  <c r="PVG49" i="47"/>
  <c r="PVE49" i="47"/>
  <c r="PVC49" i="47"/>
  <c r="PVA49" i="47"/>
  <c r="PUY49" i="47"/>
  <c r="PUW49" i="47"/>
  <c r="PUU49" i="47"/>
  <c r="PUS49" i="47"/>
  <c r="PUQ49" i="47"/>
  <c r="PUO49" i="47"/>
  <c r="PUM49" i="47"/>
  <c r="PUK49" i="47"/>
  <c r="PUI49" i="47"/>
  <c r="PUG49" i="47"/>
  <c r="PUE49" i="47"/>
  <c r="PUC49" i="47"/>
  <c r="PUA49" i="47"/>
  <c r="PTY49" i="47"/>
  <c r="PTW49" i="47"/>
  <c r="PTU49" i="47"/>
  <c r="PTS49" i="47"/>
  <c r="PTQ49" i="47"/>
  <c r="PTO49" i="47"/>
  <c r="PTM49" i="47"/>
  <c r="PTK49" i="47"/>
  <c r="PTI49" i="47"/>
  <c r="PTG49" i="47"/>
  <c r="PTE49" i="47"/>
  <c r="PTC49" i="47"/>
  <c r="PTA49" i="47"/>
  <c r="PSY49" i="47"/>
  <c r="PSW49" i="47"/>
  <c r="PSU49" i="47"/>
  <c r="PSS49" i="47"/>
  <c r="PSQ49" i="47"/>
  <c r="PSO49" i="47"/>
  <c r="PSM49" i="47"/>
  <c r="PSK49" i="47"/>
  <c r="PSI49" i="47"/>
  <c r="PSG49" i="47"/>
  <c r="PSE49" i="47"/>
  <c r="PSC49" i="47"/>
  <c r="PSA49" i="47"/>
  <c r="PRY49" i="47"/>
  <c r="PRW49" i="47"/>
  <c r="PRU49" i="47"/>
  <c r="PRS49" i="47"/>
  <c r="PRQ49" i="47"/>
  <c r="PRO49" i="47"/>
  <c r="PRM49" i="47"/>
  <c r="PRK49" i="47"/>
  <c r="PRI49" i="47"/>
  <c r="PRG49" i="47"/>
  <c r="PRE49" i="47"/>
  <c r="PRC49" i="47"/>
  <c r="PRA49" i="47"/>
  <c r="PQY49" i="47"/>
  <c r="PQW49" i="47"/>
  <c r="PQU49" i="47"/>
  <c r="PQS49" i="47"/>
  <c r="PQQ49" i="47"/>
  <c r="PQO49" i="47"/>
  <c r="PQM49" i="47"/>
  <c r="PQK49" i="47"/>
  <c r="PQI49" i="47"/>
  <c r="PQG49" i="47"/>
  <c r="PQE49" i="47"/>
  <c r="PQC49" i="47"/>
  <c r="PQA49" i="47"/>
  <c r="PPY49" i="47"/>
  <c r="PPW49" i="47"/>
  <c r="PPU49" i="47"/>
  <c r="PPS49" i="47"/>
  <c r="PPQ49" i="47"/>
  <c r="PPO49" i="47"/>
  <c r="PPM49" i="47"/>
  <c r="PPK49" i="47"/>
  <c r="PPI49" i="47"/>
  <c r="PPG49" i="47"/>
  <c r="PPE49" i="47"/>
  <c r="PPC49" i="47"/>
  <c r="PPA49" i="47"/>
  <c r="POY49" i="47"/>
  <c r="POW49" i="47"/>
  <c r="POU49" i="47"/>
  <c r="POS49" i="47"/>
  <c r="POQ49" i="47"/>
  <c r="POO49" i="47"/>
  <c r="POM49" i="47"/>
  <c r="POK49" i="47"/>
  <c r="POI49" i="47"/>
  <c r="POG49" i="47"/>
  <c r="POE49" i="47"/>
  <c r="POC49" i="47"/>
  <c r="POA49" i="47"/>
  <c r="PNY49" i="47"/>
  <c r="PNW49" i="47"/>
  <c r="PNU49" i="47"/>
  <c r="PNS49" i="47"/>
  <c r="PNQ49" i="47"/>
  <c r="PNO49" i="47"/>
  <c r="PNM49" i="47"/>
  <c r="PNK49" i="47"/>
  <c r="PNI49" i="47"/>
  <c r="PNG49" i="47"/>
  <c r="PNE49" i="47"/>
  <c r="PNC49" i="47"/>
  <c r="PNA49" i="47"/>
  <c r="PMY49" i="47"/>
  <c r="PMW49" i="47"/>
  <c r="PMU49" i="47"/>
  <c r="PMS49" i="47"/>
  <c r="PMQ49" i="47"/>
  <c r="PMO49" i="47"/>
  <c r="PMM49" i="47"/>
  <c r="PMK49" i="47"/>
  <c r="PMI49" i="47"/>
  <c r="PMG49" i="47"/>
  <c r="PME49" i="47"/>
  <c r="PMC49" i="47"/>
  <c r="PMA49" i="47"/>
  <c r="PLY49" i="47"/>
  <c r="PLW49" i="47"/>
  <c r="PLU49" i="47"/>
  <c r="PLS49" i="47"/>
  <c r="PLQ49" i="47"/>
  <c r="PLO49" i="47"/>
  <c r="PLM49" i="47"/>
  <c r="PLK49" i="47"/>
  <c r="PLI49" i="47"/>
  <c r="PLG49" i="47"/>
  <c r="PLE49" i="47"/>
  <c r="PLC49" i="47"/>
  <c r="PLA49" i="47"/>
  <c r="PKY49" i="47"/>
  <c r="PKW49" i="47"/>
  <c r="PKU49" i="47"/>
  <c r="PKS49" i="47"/>
  <c r="PKQ49" i="47"/>
  <c r="PKO49" i="47"/>
  <c r="PKM49" i="47"/>
  <c r="PKK49" i="47"/>
  <c r="PKI49" i="47"/>
  <c r="PKG49" i="47"/>
  <c r="PKE49" i="47"/>
  <c r="PKC49" i="47"/>
  <c r="PKA49" i="47"/>
  <c r="PJY49" i="47"/>
  <c r="PJW49" i="47"/>
  <c r="PJU49" i="47"/>
  <c r="PJS49" i="47"/>
  <c r="PJQ49" i="47"/>
  <c r="PJO49" i="47"/>
  <c r="PJM49" i="47"/>
  <c r="PJK49" i="47"/>
  <c r="PJI49" i="47"/>
  <c r="PJG49" i="47"/>
  <c r="PJE49" i="47"/>
  <c r="PJC49" i="47"/>
  <c r="PJA49" i="47"/>
  <c r="PIY49" i="47"/>
  <c r="PIW49" i="47"/>
  <c r="PIU49" i="47"/>
  <c r="PIS49" i="47"/>
  <c r="PIQ49" i="47"/>
  <c r="PIO49" i="47"/>
  <c r="PIM49" i="47"/>
  <c r="PIK49" i="47"/>
  <c r="PII49" i="47"/>
  <c r="PIG49" i="47"/>
  <c r="PIE49" i="47"/>
  <c r="PIC49" i="47"/>
  <c r="PIA49" i="47"/>
  <c r="PHY49" i="47"/>
  <c r="PHW49" i="47"/>
  <c r="PHU49" i="47"/>
  <c r="PHS49" i="47"/>
  <c r="PHQ49" i="47"/>
  <c r="PHO49" i="47"/>
  <c r="PHM49" i="47"/>
  <c r="PHK49" i="47"/>
  <c r="PHI49" i="47"/>
  <c r="PHG49" i="47"/>
  <c r="PHE49" i="47"/>
  <c r="PHC49" i="47"/>
  <c r="PHA49" i="47"/>
  <c r="PGY49" i="47"/>
  <c r="PGW49" i="47"/>
  <c r="PGU49" i="47"/>
  <c r="PGS49" i="47"/>
  <c r="PGQ49" i="47"/>
  <c r="PGO49" i="47"/>
  <c r="PGM49" i="47"/>
  <c r="PGK49" i="47"/>
  <c r="PGI49" i="47"/>
  <c r="PGG49" i="47"/>
  <c r="PGE49" i="47"/>
  <c r="PGC49" i="47"/>
  <c r="PGA49" i="47"/>
  <c r="PFY49" i="47"/>
  <c r="PFW49" i="47"/>
  <c r="PFU49" i="47"/>
  <c r="PFS49" i="47"/>
  <c r="PFQ49" i="47"/>
  <c r="PFO49" i="47"/>
  <c r="PFM49" i="47"/>
  <c r="PFK49" i="47"/>
  <c r="PFI49" i="47"/>
  <c r="PFG49" i="47"/>
  <c r="PFE49" i="47"/>
  <c r="PFC49" i="47"/>
  <c r="PFA49" i="47"/>
  <c r="PEY49" i="47"/>
  <c r="PEW49" i="47"/>
  <c r="PEU49" i="47"/>
  <c r="PES49" i="47"/>
  <c r="PEQ49" i="47"/>
  <c r="PEO49" i="47"/>
  <c r="PEM49" i="47"/>
  <c r="PEK49" i="47"/>
  <c r="PEI49" i="47"/>
  <c r="PEG49" i="47"/>
  <c r="PEE49" i="47"/>
  <c r="PEC49" i="47"/>
  <c r="PEA49" i="47"/>
  <c r="PDY49" i="47"/>
  <c r="PDW49" i="47"/>
  <c r="PDU49" i="47"/>
  <c r="PDS49" i="47"/>
  <c r="PDQ49" i="47"/>
  <c r="PDO49" i="47"/>
  <c r="PDM49" i="47"/>
  <c r="PDK49" i="47"/>
  <c r="PDI49" i="47"/>
  <c r="PDG49" i="47"/>
  <c r="PDE49" i="47"/>
  <c r="PDC49" i="47"/>
  <c r="PDA49" i="47"/>
  <c r="PCY49" i="47"/>
  <c r="PCW49" i="47"/>
  <c r="PCU49" i="47"/>
  <c r="PCS49" i="47"/>
  <c r="PCQ49" i="47"/>
  <c r="PCO49" i="47"/>
  <c r="PCM49" i="47"/>
  <c r="PCK49" i="47"/>
  <c r="PCI49" i="47"/>
  <c r="PCG49" i="47"/>
  <c r="PCE49" i="47"/>
  <c r="PCC49" i="47"/>
  <c r="PCA49" i="47"/>
  <c r="PBY49" i="47"/>
  <c r="PBW49" i="47"/>
  <c r="PBU49" i="47"/>
  <c r="PBS49" i="47"/>
  <c r="PBQ49" i="47"/>
  <c r="PBO49" i="47"/>
  <c r="PBM49" i="47"/>
  <c r="PBK49" i="47"/>
  <c r="PBI49" i="47"/>
  <c r="PBG49" i="47"/>
  <c r="PBE49" i="47"/>
  <c r="PBC49" i="47"/>
  <c r="PBA49" i="47"/>
  <c r="PAY49" i="47"/>
  <c r="PAW49" i="47"/>
  <c r="PAU49" i="47"/>
  <c r="PAS49" i="47"/>
  <c r="PAQ49" i="47"/>
  <c r="PAO49" i="47"/>
  <c r="PAM49" i="47"/>
  <c r="PAK49" i="47"/>
  <c r="PAI49" i="47"/>
  <c r="PAG49" i="47"/>
  <c r="PAE49" i="47"/>
  <c r="PAC49" i="47"/>
  <c r="PAA49" i="47"/>
  <c r="OZY49" i="47"/>
  <c r="OZW49" i="47"/>
  <c r="OZU49" i="47"/>
  <c r="OZS49" i="47"/>
  <c r="OZQ49" i="47"/>
  <c r="OZO49" i="47"/>
  <c r="OZM49" i="47"/>
  <c r="OZK49" i="47"/>
  <c r="OZI49" i="47"/>
  <c r="OZG49" i="47"/>
  <c r="OZE49" i="47"/>
  <c r="OZC49" i="47"/>
  <c r="OZA49" i="47"/>
  <c r="OYY49" i="47"/>
  <c r="OYW49" i="47"/>
  <c r="OYU49" i="47"/>
  <c r="OYS49" i="47"/>
  <c r="OYQ49" i="47"/>
  <c r="OYO49" i="47"/>
  <c r="OYM49" i="47"/>
  <c r="OYK49" i="47"/>
  <c r="OYI49" i="47"/>
  <c r="OYG49" i="47"/>
  <c r="OYE49" i="47"/>
  <c r="OYC49" i="47"/>
  <c r="OYA49" i="47"/>
  <c r="OXY49" i="47"/>
  <c r="OXW49" i="47"/>
  <c r="OXU49" i="47"/>
  <c r="OXS49" i="47"/>
  <c r="OXQ49" i="47"/>
  <c r="OXO49" i="47"/>
  <c r="OXM49" i="47"/>
  <c r="OXK49" i="47"/>
  <c r="OXI49" i="47"/>
  <c r="OXG49" i="47"/>
  <c r="OXE49" i="47"/>
  <c r="OXC49" i="47"/>
  <c r="OXA49" i="47"/>
  <c r="OWY49" i="47"/>
  <c r="OWW49" i="47"/>
  <c r="OWU49" i="47"/>
  <c r="OWS49" i="47"/>
  <c r="OWQ49" i="47"/>
  <c r="OWO49" i="47"/>
  <c r="OWM49" i="47"/>
  <c r="OWK49" i="47"/>
  <c r="OWI49" i="47"/>
  <c r="OWG49" i="47"/>
  <c r="OWE49" i="47"/>
  <c r="OWC49" i="47"/>
  <c r="OWA49" i="47"/>
  <c r="OVY49" i="47"/>
  <c r="OVW49" i="47"/>
  <c r="OVU49" i="47"/>
  <c r="OVS49" i="47"/>
  <c r="OVQ49" i="47"/>
  <c r="OVO49" i="47"/>
  <c r="OVM49" i="47"/>
  <c r="OVK49" i="47"/>
  <c r="OVI49" i="47"/>
  <c r="OVG49" i="47"/>
  <c r="OVE49" i="47"/>
  <c r="OVC49" i="47"/>
  <c r="OVA49" i="47"/>
  <c r="OUY49" i="47"/>
  <c r="OUW49" i="47"/>
  <c r="OUU49" i="47"/>
  <c r="OUS49" i="47"/>
  <c r="OUQ49" i="47"/>
  <c r="OUO49" i="47"/>
  <c r="OUM49" i="47"/>
  <c r="OUK49" i="47"/>
  <c r="OUI49" i="47"/>
  <c r="OUG49" i="47"/>
  <c r="OUE49" i="47"/>
  <c r="OUC49" i="47"/>
  <c r="OUA49" i="47"/>
  <c r="OTY49" i="47"/>
  <c r="OTW49" i="47"/>
  <c r="OTU49" i="47"/>
  <c r="OTS49" i="47"/>
  <c r="OTQ49" i="47"/>
  <c r="OTO49" i="47"/>
  <c r="OTM49" i="47"/>
  <c r="OTK49" i="47"/>
  <c r="OTI49" i="47"/>
  <c r="OTG49" i="47"/>
  <c r="OTE49" i="47"/>
  <c r="OTC49" i="47"/>
  <c r="OTA49" i="47"/>
  <c r="OSY49" i="47"/>
  <c r="OSW49" i="47"/>
  <c r="OSU49" i="47"/>
  <c r="OSS49" i="47"/>
  <c r="OSQ49" i="47"/>
  <c r="OSO49" i="47"/>
  <c r="OSM49" i="47"/>
  <c r="OSK49" i="47"/>
  <c r="OSI49" i="47"/>
  <c r="OSG49" i="47"/>
  <c r="OSE49" i="47"/>
  <c r="OSC49" i="47"/>
  <c r="OSA49" i="47"/>
  <c r="ORY49" i="47"/>
  <c r="ORW49" i="47"/>
  <c r="ORU49" i="47"/>
  <c r="ORS49" i="47"/>
  <c r="ORQ49" i="47"/>
  <c r="ORO49" i="47"/>
  <c r="ORM49" i="47"/>
  <c r="ORK49" i="47"/>
  <c r="ORI49" i="47"/>
  <c r="ORG49" i="47"/>
  <c r="ORE49" i="47"/>
  <c r="ORC49" i="47"/>
  <c r="ORA49" i="47"/>
  <c r="OQY49" i="47"/>
  <c r="OQW49" i="47"/>
  <c r="OQU49" i="47"/>
  <c r="OQS49" i="47"/>
  <c r="OQQ49" i="47"/>
  <c r="OQO49" i="47"/>
  <c r="OQM49" i="47"/>
  <c r="OQK49" i="47"/>
  <c r="OQI49" i="47"/>
  <c r="OQG49" i="47"/>
  <c r="OQE49" i="47"/>
  <c r="OQC49" i="47"/>
  <c r="OQA49" i="47"/>
  <c r="OPY49" i="47"/>
  <c r="OPW49" i="47"/>
  <c r="OPU49" i="47"/>
  <c r="OPS49" i="47"/>
  <c r="OPQ49" i="47"/>
  <c r="OPO49" i="47"/>
  <c r="OPM49" i="47"/>
  <c r="OPK49" i="47"/>
  <c r="OPI49" i="47"/>
  <c r="OPG49" i="47"/>
  <c r="OPE49" i="47"/>
  <c r="OPC49" i="47"/>
  <c r="OPA49" i="47"/>
  <c r="OOY49" i="47"/>
  <c r="OOW49" i="47"/>
  <c r="OOU49" i="47"/>
  <c r="OOS49" i="47"/>
  <c r="OOQ49" i="47"/>
  <c r="OOO49" i="47"/>
  <c r="OOM49" i="47"/>
  <c r="OOK49" i="47"/>
  <c r="OOI49" i="47"/>
  <c r="OOG49" i="47"/>
  <c r="OOE49" i="47"/>
  <c r="OOC49" i="47"/>
  <c r="OOA49" i="47"/>
  <c r="ONY49" i="47"/>
  <c r="ONW49" i="47"/>
  <c r="ONU49" i="47"/>
  <c r="ONS49" i="47"/>
  <c r="ONQ49" i="47"/>
  <c r="ONO49" i="47"/>
  <c r="ONM49" i="47"/>
  <c r="ONK49" i="47"/>
  <c r="ONI49" i="47"/>
  <c r="ONG49" i="47"/>
  <c r="ONE49" i="47"/>
  <c r="ONC49" i="47"/>
  <c r="ONA49" i="47"/>
  <c r="OMY49" i="47"/>
  <c r="OMW49" i="47"/>
  <c r="OMU49" i="47"/>
  <c r="OMS49" i="47"/>
  <c r="OMQ49" i="47"/>
  <c r="OMO49" i="47"/>
  <c r="OMM49" i="47"/>
  <c r="OMK49" i="47"/>
  <c r="OMI49" i="47"/>
  <c r="OMG49" i="47"/>
  <c r="OME49" i="47"/>
  <c r="OMC49" i="47"/>
  <c r="OMA49" i="47"/>
  <c r="OLY49" i="47"/>
  <c r="OLW49" i="47"/>
  <c r="OLU49" i="47"/>
  <c r="OLS49" i="47"/>
  <c r="OLQ49" i="47"/>
  <c r="OLO49" i="47"/>
  <c r="OLM49" i="47"/>
  <c r="OLK49" i="47"/>
  <c r="OLI49" i="47"/>
  <c r="OLG49" i="47"/>
  <c r="OLE49" i="47"/>
  <c r="OLC49" i="47"/>
  <c r="OLA49" i="47"/>
  <c r="OKY49" i="47"/>
  <c r="OKW49" i="47"/>
  <c r="OKU49" i="47"/>
  <c r="OKS49" i="47"/>
  <c r="OKQ49" i="47"/>
  <c r="OKO49" i="47"/>
  <c r="OKM49" i="47"/>
  <c r="OKK49" i="47"/>
  <c r="OKI49" i="47"/>
  <c r="OKG49" i="47"/>
  <c r="OKE49" i="47"/>
  <c r="OKC49" i="47"/>
  <c r="OKA49" i="47"/>
  <c r="OJY49" i="47"/>
  <c r="OJW49" i="47"/>
  <c r="OJU49" i="47"/>
  <c r="OJS49" i="47"/>
  <c r="OJQ49" i="47"/>
  <c r="OJO49" i="47"/>
  <c r="OJM49" i="47"/>
  <c r="OJK49" i="47"/>
  <c r="OJI49" i="47"/>
  <c r="OJG49" i="47"/>
  <c r="OJE49" i="47"/>
  <c r="OJC49" i="47"/>
  <c r="OJA49" i="47"/>
  <c r="OIY49" i="47"/>
  <c r="OIW49" i="47"/>
  <c r="OIU49" i="47"/>
  <c r="OIS49" i="47"/>
  <c r="OIQ49" i="47"/>
  <c r="OIO49" i="47"/>
  <c r="OIM49" i="47"/>
  <c r="OIK49" i="47"/>
  <c r="OII49" i="47"/>
  <c r="OIG49" i="47"/>
  <c r="OIE49" i="47"/>
  <c r="OIC49" i="47"/>
  <c r="OIA49" i="47"/>
  <c r="OHY49" i="47"/>
  <c r="OHW49" i="47"/>
  <c r="OHU49" i="47"/>
  <c r="OHS49" i="47"/>
  <c r="OHQ49" i="47"/>
  <c r="OHO49" i="47"/>
  <c r="OHM49" i="47"/>
  <c r="OHK49" i="47"/>
  <c r="OHI49" i="47"/>
  <c r="OHG49" i="47"/>
  <c r="OHE49" i="47"/>
  <c r="OHC49" i="47"/>
  <c r="OHA49" i="47"/>
  <c r="OGY49" i="47"/>
  <c r="OGW49" i="47"/>
  <c r="OGU49" i="47"/>
  <c r="OGS49" i="47"/>
  <c r="OGQ49" i="47"/>
  <c r="OGO49" i="47"/>
  <c r="OGM49" i="47"/>
  <c r="OGK49" i="47"/>
  <c r="OGI49" i="47"/>
  <c r="OGG49" i="47"/>
  <c r="OGE49" i="47"/>
  <c r="OGC49" i="47"/>
  <c r="OGA49" i="47"/>
  <c r="OFY49" i="47"/>
  <c r="OFW49" i="47"/>
  <c r="OFU49" i="47"/>
  <c r="OFS49" i="47"/>
  <c r="OFQ49" i="47"/>
  <c r="OFO49" i="47"/>
  <c r="OFM49" i="47"/>
  <c r="OFK49" i="47"/>
  <c r="OFI49" i="47"/>
  <c r="OFG49" i="47"/>
  <c r="OFE49" i="47"/>
  <c r="OFC49" i="47"/>
  <c r="OFA49" i="47"/>
  <c r="OEY49" i="47"/>
  <c r="OEW49" i="47"/>
  <c r="OEU49" i="47"/>
  <c r="OES49" i="47"/>
  <c r="OEQ49" i="47"/>
  <c r="OEO49" i="47"/>
  <c r="OEM49" i="47"/>
  <c r="OEK49" i="47"/>
  <c r="OEI49" i="47"/>
  <c r="OEG49" i="47"/>
  <c r="OEE49" i="47"/>
  <c r="OEC49" i="47"/>
  <c r="OEA49" i="47"/>
  <c r="ODY49" i="47"/>
  <c r="ODW49" i="47"/>
  <c r="ODU49" i="47"/>
  <c r="ODS49" i="47"/>
  <c r="ODQ49" i="47"/>
  <c r="ODO49" i="47"/>
  <c r="ODM49" i="47"/>
  <c r="ODK49" i="47"/>
  <c r="ODI49" i="47"/>
  <c r="ODG49" i="47"/>
  <c r="ODE49" i="47"/>
  <c r="ODC49" i="47"/>
  <c r="ODA49" i="47"/>
  <c r="OCY49" i="47"/>
  <c r="OCW49" i="47"/>
  <c r="OCU49" i="47"/>
  <c r="OCS49" i="47"/>
  <c r="OCQ49" i="47"/>
  <c r="OCO49" i="47"/>
  <c r="OCM49" i="47"/>
  <c r="OCK49" i="47"/>
  <c r="OCI49" i="47"/>
  <c r="OCG49" i="47"/>
  <c r="OCE49" i="47"/>
  <c r="OCC49" i="47"/>
  <c r="OCA49" i="47"/>
  <c r="OBY49" i="47"/>
  <c r="OBW49" i="47"/>
  <c r="OBU49" i="47"/>
  <c r="OBS49" i="47"/>
  <c r="OBQ49" i="47"/>
  <c r="OBO49" i="47"/>
  <c r="OBM49" i="47"/>
  <c r="OBK49" i="47"/>
  <c r="OBI49" i="47"/>
  <c r="OBG49" i="47"/>
  <c r="OBE49" i="47"/>
  <c r="OBC49" i="47"/>
  <c r="OBA49" i="47"/>
  <c r="OAY49" i="47"/>
  <c r="OAW49" i="47"/>
  <c r="OAU49" i="47"/>
  <c r="OAS49" i="47"/>
  <c r="OAQ49" i="47"/>
  <c r="OAO49" i="47"/>
  <c r="OAM49" i="47"/>
  <c r="OAK49" i="47"/>
  <c r="OAI49" i="47"/>
  <c r="OAG49" i="47"/>
  <c r="OAE49" i="47"/>
  <c r="OAC49" i="47"/>
  <c r="OAA49" i="47"/>
  <c r="NZY49" i="47"/>
  <c r="NZW49" i="47"/>
  <c r="NZU49" i="47"/>
  <c r="NZS49" i="47"/>
  <c r="NZQ49" i="47"/>
  <c r="NZO49" i="47"/>
  <c r="NZM49" i="47"/>
  <c r="NZK49" i="47"/>
  <c r="NZI49" i="47"/>
  <c r="NZG49" i="47"/>
  <c r="NZE49" i="47"/>
  <c r="NZC49" i="47"/>
  <c r="NZA49" i="47"/>
  <c r="NYY49" i="47"/>
  <c r="NYW49" i="47"/>
  <c r="NYU49" i="47"/>
  <c r="NYS49" i="47"/>
  <c r="NYQ49" i="47"/>
  <c r="NYO49" i="47"/>
  <c r="NYM49" i="47"/>
  <c r="NYK49" i="47"/>
  <c r="NYI49" i="47"/>
  <c r="NYG49" i="47"/>
  <c r="NYE49" i="47"/>
  <c r="NYC49" i="47"/>
  <c r="NYA49" i="47"/>
  <c r="NXY49" i="47"/>
  <c r="NXW49" i="47"/>
  <c r="NXU49" i="47"/>
  <c r="NXS49" i="47"/>
  <c r="NXQ49" i="47"/>
  <c r="NXO49" i="47"/>
  <c r="NXM49" i="47"/>
  <c r="NXK49" i="47"/>
  <c r="NXI49" i="47"/>
  <c r="NXG49" i="47"/>
  <c r="NXE49" i="47"/>
  <c r="NXC49" i="47"/>
  <c r="NXA49" i="47"/>
  <c r="NWY49" i="47"/>
  <c r="NWW49" i="47"/>
  <c r="NWU49" i="47"/>
  <c r="NWS49" i="47"/>
  <c r="NWQ49" i="47"/>
  <c r="NWO49" i="47"/>
  <c r="NWM49" i="47"/>
  <c r="NWK49" i="47"/>
  <c r="NWI49" i="47"/>
  <c r="NWG49" i="47"/>
  <c r="NWE49" i="47"/>
  <c r="NWC49" i="47"/>
  <c r="NWA49" i="47"/>
  <c r="NVY49" i="47"/>
  <c r="NVW49" i="47"/>
  <c r="NVU49" i="47"/>
  <c r="NVS49" i="47"/>
  <c r="NVQ49" i="47"/>
  <c r="NVO49" i="47"/>
  <c r="NVM49" i="47"/>
  <c r="NVK49" i="47"/>
  <c r="NVI49" i="47"/>
  <c r="NVG49" i="47"/>
  <c r="NVE49" i="47"/>
  <c r="NVC49" i="47"/>
  <c r="NVA49" i="47"/>
  <c r="NUY49" i="47"/>
  <c r="NUW49" i="47"/>
  <c r="NUU49" i="47"/>
  <c r="NUS49" i="47"/>
  <c r="NUQ49" i="47"/>
  <c r="NUO49" i="47"/>
  <c r="NUM49" i="47"/>
  <c r="NUK49" i="47"/>
  <c r="NUI49" i="47"/>
  <c r="NUG49" i="47"/>
  <c r="NUE49" i="47"/>
  <c r="NUC49" i="47"/>
  <c r="NUA49" i="47"/>
  <c r="NTY49" i="47"/>
  <c r="NTW49" i="47"/>
  <c r="NTU49" i="47"/>
  <c r="NTS49" i="47"/>
  <c r="NTQ49" i="47"/>
  <c r="NTO49" i="47"/>
  <c r="NTM49" i="47"/>
  <c r="NTK49" i="47"/>
  <c r="NTI49" i="47"/>
  <c r="NTG49" i="47"/>
  <c r="NTE49" i="47"/>
  <c r="NTC49" i="47"/>
  <c r="NTA49" i="47"/>
  <c r="NSY49" i="47"/>
  <c r="NSW49" i="47"/>
  <c r="NSU49" i="47"/>
  <c r="NSS49" i="47"/>
  <c r="NSQ49" i="47"/>
  <c r="NSO49" i="47"/>
  <c r="NSM49" i="47"/>
  <c r="NSK49" i="47"/>
  <c r="NSI49" i="47"/>
  <c r="NSG49" i="47"/>
  <c r="NSE49" i="47"/>
  <c r="NSC49" i="47"/>
  <c r="NSA49" i="47"/>
  <c r="NRY49" i="47"/>
  <c r="NRW49" i="47"/>
  <c r="NRU49" i="47"/>
  <c r="NRS49" i="47"/>
  <c r="NRQ49" i="47"/>
  <c r="NRO49" i="47"/>
  <c r="NRM49" i="47"/>
  <c r="NRK49" i="47"/>
  <c r="NRI49" i="47"/>
  <c r="NRG49" i="47"/>
  <c r="NRE49" i="47"/>
  <c r="NRC49" i="47"/>
  <c r="NRA49" i="47"/>
  <c r="NQY49" i="47"/>
  <c r="NQW49" i="47"/>
  <c r="NQU49" i="47"/>
  <c r="NQS49" i="47"/>
  <c r="NQQ49" i="47"/>
  <c r="NQO49" i="47"/>
  <c r="NQM49" i="47"/>
  <c r="NQK49" i="47"/>
  <c r="NQI49" i="47"/>
  <c r="NQG49" i="47"/>
  <c r="NQE49" i="47"/>
  <c r="NQC49" i="47"/>
  <c r="NQA49" i="47"/>
  <c r="NPY49" i="47"/>
  <c r="NPW49" i="47"/>
  <c r="NPU49" i="47"/>
  <c r="NPS49" i="47"/>
  <c r="NPQ49" i="47"/>
  <c r="NPO49" i="47"/>
  <c r="NPM49" i="47"/>
  <c r="NPK49" i="47"/>
  <c r="NPI49" i="47"/>
  <c r="NPG49" i="47"/>
  <c r="NPE49" i="47"/>
  <c r="NPC49" i="47"/>
  <c r="NPA49" i="47"/>
  <c r="NOY49" i="47"/>
  <c r="NOW49" i="47"/>
  <c r="NOU49" i="47"/>
  <c r="NOS49" i="47"/>
  <c r="NOQ49" i="47"/>
  <c r="NOO49" i="47"/>
  <c r="NOM49" i="47"/>
  <c r="NOK49" i="47"/>
  <c r="NOI49" i="47"/>
  <c r="NOG49" i="47"/>
  <c r="NOE49" i="47"/>
  <c r="NOC49" i="47"/>
  <c r="NOA49" i="47"/>
  <c r="NNY49" i="47"/>
  <c r="NNW49" i="47"/>
  <c r="NNU49" i="47"/>
  <c r="NNS49" i="47"/>
  <c r="NNQ49" i="47"/>
  <c r="NNO49" i="47"/>
  <c r="NNM49" i="47"/>
  <c r="NNK49" i="47"/>
  <c r="NNI49" i="47"/>
  <c r="NNG49" i="47"/>
  <c r="NNE49" i="47"/>
  <c r="NNC49" i="47"/>
  <c r="NNA49" i="47"/>
  <c r="NMY49" i="47"/>
  <c r="NMW49" i="47"/>
  <c r="NMU49" i="47"/>
  <c r="NMS49" i="47"/>
  <c r="NMQ49" i="47"/>
  <c r="NMO49" i="47"/>
  <c r="NMM49" i="47"/>
  <c r="NMK49" i="47"/>
  <c r="NMI49" i="47"/>
  <c r="NMG49" i="47"/>
  <c r="NME49" i="47"/>
  <c r="NMC49" i="47"/>
  <c r="NMA49" i="47"/>
  <c r="NLY49" i="47"/>
  <c r="NLW49" i="47"/>
  <c r="NLU49" i="47"/>
  <c r="NLS49" i="47"/>
  <c r="NLQ49" i="47"/>
  <c r="NLO49" i="47"/>
  <c r="NLM49" i="47"/>
  <c r="NLK49" i="47"/>
  <c r="NLI49" i="47"/>
  <c r="NLG49" i="47"/>
  <c r="NLE49" i="47"/>
  <c r="NLC49" i="47"/>
  <c r="NLA49" i="47"/>
  <c r="NKY49" i="47"/>
  <c r="NKW49" i="47"/>
  <c r="NKU49" i="47"/>
  <c r="NKS49" i="47"/>
  <c r="NKQ49" i="47"/>
  <c r="NKO49" i="47"/>
  <c r="NKM49" i="47"/>
  <c r="NKK49" i="47"/>
  <c r="NKI49" i="47"/>
  <c r="NKG49" i="47"/>
  <c r="NKE49" i="47"/>
  <c r="NKC49" i="47"/>
  <c r="NKA49" i="47"/>
  <c r="NJY49" i="47"/>
  <c r="NJW49" i="47"/>
  <c r="NJU49" i="47"/>
  <c r="NJS49" i="47"/>
  <c r="NJQ49" i="47"/>
  <c r="NJO49" i="47"/>
  <c r="NJM49" i="47"/>
  <c r="NJK49" i="47"/>
  <c r="NJI49" i="47"/>
  <c r="NJG49" i="47"/>
  <c r="NJE49" i="47"/>
  <c r="NJC49" i="47"/>
  <c r="NJA49" i="47"/>
  <c r="NIY49" i="47"/>
  <c r="NIW49" i="47"/>
  <c r="NIU49" i="47"/>
  <c r="NIS49" i="47"/>
  <c r="NIQ49" i="47"/>
  <c r="NIO49" i="47"/>
  <c r="NIM49" i="47"/>
  <c r="NIK49" i="47"/>
  <c r="NII49" i="47"/>
  <c r="NIG49" i="47"/>
  <c r="NIE49" i="47"/>
  <c r="NIC49" i="47"/>
  <c r="NIA49" i="47"/>
  <c r="NHY49" i="47"/>
  <c r="NHW49" i="47"/>
  <c r="NHU49" i="47"/>
  <c r="NHS49" i="47"/>
  <c r="NHQ49" i="47"/>
  <c r="NHO49" i="47"/>
  <c r="NHM49" i="47"/>
  <c r="NHK49" i="47"/>
  <c r="NHI49" i="47"/>
  <c r="NHG49" i="47"/>
  <c r="NHE49" i="47"/>
  <c r="NHC49" i="47"/>
  <c r="NHA49" i="47"/>
  <c r="NGY49" i="47"/>
  <c r="NGW49" i="47"/>
  <c r="NGU49" i="47"/>
  <c r="NGS49" i="47"/>
  <c r="NGQ49" i="47"/>
  <c r="NGO49" i="47"/>
  <c r="NGM49" i="47"/>
  <c r="NGK49" i="47"/>
  <c r="NGI49" i="47"/>
  <c r="NGG49" i="47"/>
  <c r="NGE49" i="47"/>
  <c r="NGC49" i="47"/>
  <c r="NGA49" i="47"/>
  <c r="NFY49" i="47"/>
  <c r="NFW49" i="47"/>
  <c r="NFU49" i="47"/>
  <c r="NFS49" i="47"/>
  <c r="NFQ49" i="47"/>
  <c r="NFO49" i="47"/>
  <c r="NFM49" i="47"/>
  <c r="NFK49" i="47"/>
  <c r="NFI49" i="47"/>
  <c r="NFG49" i="47"/>
  <c r="NFE49" i="47"/>
  <c r="NFC49" i="47"/>
  <c r="NFA49" i="47"/>
  <c r="NEY49" i="47"/>
  <c r="NEW49" i="47"/>
  <c r="NEU49" i="47"/>
  <c r="NES49" i="47"/>
  <c r="NEQ49" i="47"/>
  <c r="NEO49" i="47"/>
  <c r="NEM49" i="47"/>
  <c r="NEK49" i="47"/>
  <c r="NEI49" i="47"/>
  <c r="NEG49" i="47"/>
  <c r="NEE49" i="47"/>
  <c r="NEC49" i="47"/>
  <c r="NEA49" i="47"/>
  <c r="NDY49" i="47"/>
  <c r="NDW49" i="47"/>
  <c r="NDU49" i="47"/>
  <c r="NDS49" i="47"/>
  <c r="NDQ49" i="47"/>
  <c r="NDO49" i="47"/>
  <c r="NDM49" i="47"/>
  <c r="NDK49" i="47"/>
  <c r="NDI49" i="47"/>
  <c r="NDG49" i="47"/>
  <c r="NDE49" i="47"/>
  <c r="NDC49" i="47"/>
  <c r="NDA49" i="47"/>
  <c r="NCY49" i="47"/>
  <c r="NCW49" i="47"/>
  <c r="NCU49" i="47"/>
  <c r="NCS49" i="47"/>
  <c r="NCQ49" i="47"/>
  <c r="NCO49" i="47"/>
  <c r="NCM49" i="47"/>
  <c r="NCK49" i="47"/>
  <c r="NCI49" i="47"/>
  <c r="NCG49" i="47"/>
  <c r="NCE49" i="47"/>
  <c r="NCC49" i="47"/>
  <c r="NCA49" i="47"/>
  <c r="NBY49" i="47"/>
  <c r="NBW49" i="47"/>
  <c r="NBU49" i="47"/>
  <c r="NBS49" i="47"/>
  <c r="NBQ49" i="47"/>
  <c r="NBO49" i="47"/>
  <c r="NBM49" i="47"/>
  <c r="NBK49" i="47"/>
  <c r="NBI49" i="47"/>
  <c r="NBG49" i="47"/>
  <c r="NBE49" i="47"/>
  <c r="NBC49" i="47"/>
  <c r="NBA49" i="47"/>
  <c r="NAY49" i="47"/>
  <c r="NAW49" i="47"/>
  <c r="NAU49" i="47"/>
  <c r="NAS49" i="47"/>
  <c r="NAQ49" i="47"/>
  <c r="NAO49" i="47"/>
  <c r="NAM49" i="47"/>
  <c r="NAK49" i="47"/>
  <c r="NAI49" i="47"/>
  <c r="NAG49" i="47"/>
  <c r="NAE49" i="47"/>
  <c r="NAC49" i="47"/>
  <c r="NAA49" i="47"/>
  <c r="MZY49" i="47"/>
  <c r="MZW49" i="47"/>
  <c r="MZU49" i="47"/>
  <c r="MZS49" i="47"/>
  <c r="MZQ49" i="47"/>
  <c r="MZO49" i="47"/>
  <c r="MZM49" i="47"/>
  <c r="MZK49" i="47"/>
  <c r="MZI49" i="47"/>
  <c r="MZG49" i="47"/>
  <c r="MZE49" i="47"/>
  <c r="MZC49" i="47"/>
  <c r="MZA49" i="47"/>
  <c r="MYY49" i="47"/>
  <c r="MYW49" i="47"/>
  <c r="MYU49" i="47"/>
  <c r="MYS49" i="47"/>
  <c r="MYQ49" i="47"/>
  <c r="MYO49" i="47"/>
  <c r="MYM49" i="47"/>
  <c r="MYK49" i="47"/>
  <c r="MYI49" i="47"/>
  <c r="MYG49" i="47"/>
  <c r="MYE49" i="47"/>
  <c r="MYC49" i="47"/>
  <c r="MYA49" i="47"/>
  <c r="MXY49" i="47"/>
  <c r="MXW49" i="47"/>
  <c r="MXU49" i="47"/>
  <c r="MXS49" i="47"/>
  <c r="MXQ49" i="47"/>
  <c r="MXO49" i="47"/>
  <c r="MXM49" i="47"/>
  <c r="MXK49" i="47"/>
  <c r="MXI49" i="47"/>
  <c r="MXG49" i="47"/>
  <c r="MXE49" i="47"/>
  <c r="MXC49" i="47"/>
  <c r="MXA49" i="47"/>
  <c r="MWY49" i="47"/>
  <c r="MWW49" i="47"/>
  <c r="MWU49" i="47"/>
  <c r="MWS49" i="47"/>
  <c r="MWQ49" i="47"/>
  <c r="MWO49" i="47"/>
  <c r="MWM49" i="47"/>
  <c r="MWK49" i="47"/>
  <c r="MWI49" i="47"/>
  <c r="MWG49" i="47"/>
  <c r="MWE49" i="47"/>
  <c r="MWC49" i="47"/>
  <c r="MWA49" i="47"/>
  <c r="MVY49" i="47"/>
  <c r="MVW49" i="47"/>
  <c r="MVU49" i="47"/>
  <c r="MVS49" i="47"/>
  <c r="MVQ49" i="47"/>
  <c r="MVO49" i="47"/>
  <c r="MVM49" i="47"/>
  <c r="MVK49" i="47"/>
  <c r="MVI49" i="47"/>
  <c r="MVG49" i="47"/>
  <c r="MVE49" i="47"/>
  <c r="MVC49" i="47"/>
  <c r="MVA49" i="47"/>
  <c r="MUY49" i="47"/>
  <c r="MUW49" i="47"/>
  <c r="MUU49" i="47"/>
  <c r="MUS49" i="47"/>
  <c r="MUQ49" i="47"/>
  <c r="MUO49" i="47"/>
  <c r="MUM49" i="47"/>
  <c r="MUK49" i="47"/>
  <c r="MUI49" i="47"/>
  <c r="MUG49" i="47"/>
  <c r="MUE49" i="47"/>
  <c r="MUC49" i="47"/>
  <c r="MUA49" i="47"/>
  <c r="MTY49" i="47"/>
  <c r="MTW49" i="47"/>
  <c r="MTU49" i="47"/>
  <c r="MTS49" i="47"/>
  <c r="MTQ49" i="47"/>
  <c r="MTO49" i="47"/>
  <c r="MTM49" i="47"/>
  <c r="MTK49" i="47"/>
  <c r="MTI49" i="47"/>
  <c r="MTG49" i="47"/>
  <c r="MTE49" i="47"/>
  <c r="MTC49" i="47"/>
  <c r="MTA49" i="47"/>
  <c r="MSY49" i="47"/>
  <c r="MSW49" i="47"/>
  <c r="MSU49" i="47"/>
  <c r="MSS49" i="47"/>
  <c r="MSQ49" i="47"/>
  <c r="MSO49" i="47"/>
  <c r="MSM49" i="47"/>
  <c r="MSK49" i="47"/>
  <c r="MSI49" i="47"/>
  <c r="MSG49" i="47"/>
  <c r="MSE49" i="47"/>
  <c r="MSC49" i="47"/>
  <c r="MSA49" i="47"/>
  <c r="MRY49" i="47"/>
  <c r="MRW49" i="47"/>
  <c r="MRU49" i="47"/>
  <c r="MRS49" i="47"/>
  <c r="MRQ49" i="47"/>
  <c r="MRO49" i="47"/>
  <c r="MRM49" i="47"/>
  <c r="MRK49" i="47"/>
  <c r="MRI49" i="47"/>
  <c r="MRG49" i="47"/>
  <c r="MRE49" i="47"/>
  <c r="MRC49" i="47"/>
  <c r="MRA49" i="47"/>
  <c r="MQY49" i="47"/>
  <c r="MQW49" i="47"/>
  <c r="MQU49" i="47"/>
  <c r="MQS49" i="47"/>
  <c r="MQQ49" i="47"/>
  <c r="MQO49" i="47"/>
  <c r="MQM49" i="47"/>
  <c r="MQK49" i="47"/>
  <c r="MQI49" i="47"/>
  <c r="MQG49" i="47"/>
  <c r="MQE49" i="47"/>
  <c r="MQC49" i="47"/>
  <c r="MQA49" i="47"/>
  <c r="MPY49" i="47"/>
  <c r="MPW49" i="47"/>
  <c r="MPU49" i="47"/>
  <c r="MPS49" i="47"/>
  <c r="MPQ49" i="47"/>
  <c r="MPO49" i="47"/>
  <c r="MPM49" i="47"/>
  <c r="MPK49" i="47"/>
  <c r="MPI49" i="47"/>
  <c r="MPG49" i="47"/>
  <c r="MPE49" i="47"/>
  <c r="MPC49" i="47"/>
  <c r="MPA49" i="47"/>
  <c r="MOY49" i="47"/>
  <c r="MOW49" i="47"/>
  <c r="MOU49" i="47"/>
  <c r="MOS49" i="47"/>
  <c r="MOQ49" i="47"/>
  <c r="MOO49" i="47"/>
  <c r="MOM49" i="47"/>
  <c r="MOK49" i="47"/>
  <c r="MOI49" i="47"/>
  <c r="MOG49" i="47"/>
  <c r="MOE49" i="47"/>
  <c r="MOC49" i="47"/>
  <c r="MOA49" i="47"/>
  <c r="MNY49" i="47"/>
  <c r="MNW49" i="47"/>
  <c r="MNU49" i="47"/>
  <c r="MNS49" i="47"/>
  <c r="MNQ49" i="47"/>
  <c r="MNO49" i="47"/>
  <c r="MNM49" i="47"/>
  <c r="MNK49" i="47"/>
  <c r="MNI49" i="47"/>
  <c r="MNG49" i="47"/>
  <c r="MNE49" i="47"/>
  <c r="MNC49" i="47"/>
  <c r="MNA49" i="47"/>
  <c r="MMY49" i="47"/>
  <c r="MMW49" i="47"/>
  <c r="MMU49" i="47"/>
  <c r="MMS49" i="47"/>
  <c r="MMQ49" i="47"/>
  <c r="MMO49" i="47"/>
  <c r="MMM49" i="47"/>
  <c r="MMK49" i="47"/>
  <c r="MMI49" i="47"/>
  <c r="MMG49" i="47"/>
  <c r="MME49" i="47"/>
  <c r="MMC49" i="47"/>
  <c r="MMA49" i="47"/>
  <c r="MLY49" i="47"/>
  <c r="MLW49" i="47"/>
  <c r="MLU49" i="47"/>
  <c r="MLS49" i="47"/>
  <c r="MLQ49" i="47"/>
  <c r="MLO49" i="47"/>
  <c r="MLM49" i="47"/>
  <c r="MLK49" i="47"/>
  <c r="MLI49" i="47"/>
  <c r="MLG49" i="47"/>
  <c r="MLE49" i="47"/>
  <c r="MLC49" i="47"/>
  <c r="MLA49" i="47"/>
  <c r="MKY49" i="47"/>
  <c r="MKW49" i="47"/>
  <c r="MKU49" i="47"/>
  <c r="MKS49" i="47"/>
  <c r="MKQ49" i="47"/>
  <c r="MKO49" i="47"/>
  <c r="MKM49" i="47"/>
  <c r="MKK49" i="47"/>
  <c r="MKI49" i="47"/>
  <c r="MKG49" i="47"/>
  <c r="MKE49" i="47"/>
  <c r="MKC49" i="47"/>
  <c r="MKA49" i="47"/>
  <c r="MJY49" i="47"/>
  <c r="MJW49" i="47"/>
  <c r="MJU49" i="47"/>
  <c r="MJS49" i="47"/>
  <c r="MJQ49" i="47"/>
  <c r="MJO49" i="47"/>
  <c r="MJM49" i="47"/>
  <c r="MJK49" i="47"/>
  <c r="MJI49" i="47"/>
  <c r="MJG49" i="47"/>
  <c r="MJE49" i="47"/>
  <c r="MJC49" i="47"/>
  <c r="MJA49" i="47"/>
  <c r="MIY49" i="47"/>
  <c r="MIW49" i="47"/>
  <c r="MIU49" i="47"/>
  <c r="MIS49" i="47"/>
  <c r="MIQ49" i="47"/>
  <c r="MIO49" i="47"/>
  <c r="MIM49" i="47"/>
  <c r="MIK49" i="47"/>
  <c r="MII49" i="47"/>
  <c r="MIG49" i="47"/>
  <c r="MIE49" i="47"/>
  <c r="MIC49" i="47"/>
  <c r="MIA49" i="47"/>
  <c r="MHY49" i="47"/>
  <c r="MHW49" i="47"/>
  <c r="MHU49" i="47"/>
  <c r="MHS49" i="47"/>
  <c r="MHQ49" i="47"/>
  <c r="MHO49" i="47"/>
  <c r="MHM49" i="47"/>
  <c r="MHK49" i="47"/>
  <c r="MHI49" i="47"/>
  <c r="MHG49" i="47"/>
  <c r="MHE49" i="47"/>
  <c r="MHC49" i="47"/>
  <c r="MHA49" i="47"/>
  <c r="MGY49" i="47"/>
  <c r="MGW49" i="47"/>
  <c r="MGU49" i="47"/>
  <c r="MGS49" i="47"/>
  <c r="MGQ49" i="47"/>
  <c r="MGO49" i="47"/>
  <c r="MGM49" i="47"/>
  <c r="MGK49" i="47"/>
  <c r="MGI49" i="47"/>
  <c r="MGG49" i="47"/>
  <c r="MGE49" i="47"/>
  <c r="MGC49" i="47"/>
  <c r="MGA49" i="47"/>
  <c r="MFY49" i="47"/>
  <c r="MFW49" i="47"/>
  <c r="MFU49" i="47"/>
  <c r="MFS49" i="47"/>
  <c r="MFQ49" i="47"/>
  <c r="MFO49" i="47"/>
  <c r="MFM49" i="47"/>
  <c r="MFK49" i="47"/>
  <c r="MFI49" i="47"/>
  <c r="MFG49" i="47"/>
  <c r="MFE49" i="47"/>
  <c r="MFC49" i="47"/>
  <c r="MFA49" i="47"/>
  <c r="MEY49" i="47"/>
  <c r="MEW49" i="47"/>
  <c r="MEU49" i="47"/>
  <c r="MES49" i="47"/>
  <c r="MEQ49" i="47"/>
  <c r="MEO49" i="47"/>
  <c r="MEM49" i="47"/>
  <c r="MEK49" i="47"/>
  <c r="MEI49" i="47"/>
  <c r="MEG49" i="47"/>
  <c r="MEE49" i="47"/>
  <c r="MEC49" i="47"/>
  <c r="MEA49" i="47"/>
  <c r="MDY49" i="47"/>
  <c r="MDW49" i="47"/>
  <c r="MDU49" i="47"/>
  <c r="MDS49" i="47"/>
  <c r="MDQ49" i="47"/>
  <c r="MDO49" i="47"/>
  <c r="MDM49" i="47"/>
  <c r="MDK49" i="47"/>
  <c r="MDI49" i="47"/>
  <c r="MDG49" i="47"/>
  <c r="MDE49" i="47"/>
  <c r="MDC49" i="47"/>
  <c r="MDA49" i="47"/>
  <c r="MCY49" i="47"/>
  <c r="MCW49" i="47"/>
  <c r="MCU49" i="47"/>
  <c r="MCS49" i="47"/>
  <c r="MCQ49" i="47"/>
  <c r="MCO49" i="47"/>
  <c r="MCM49" i="47"/>
  <c r="MCK49" i="47"/>
  <c r="MCI49" i="47"/>
  <c r="MCG49" i="47"/>
  <c r="MCE49" i="47"/>
  <c r="MCC49" i="47"/>
  <c r="MCA49" i="47"/>
  <c r="MBY49" i="47"/>
  <c r="MBW49" i="47"/>
  <c r="MBU49" i="47"/>
  <c r="MBS49" i="47"/>
  <c r="MBQ49" i="47"/>
  <c r="MBO49" i="47"/>
  <c r="MBM49" i="47"/>
  <c r="MBK49" i="47"/>
  <c r="MBI49" i="47"/>
  <c r="MBG49" i="47"/>
  <c r="MBE49" i="47"/>
  <c r="MBC49" i="47"/>
  <c r="MBA49" i="47"/>
  <c r="MAY49" i="47"/>
  <c r="MAW49" i="47"/>
  <c r="MAU49" i="47"/>
  <c r="MAS49" i="47"/>
  <c r="MAQ49" i="47"/>
  <c r="MAO49" i="47"/>
  <c r="MAM49" i="47"/>
  <c r="MAK49" i="47"/>
  <c r="MAI49" i="47"/>
  <c r="MAG49" i="47"/>
  <c r="MAE49" i="47"/>
  <c r="MAC49" i="47"/>
  <c r="MAA49" i="47"/>
  <c r="LZY49" i="47"/>
  <c r="LZW49" i="47"/>
  <c r="LZU49" i="47"/>
  <c r="LZS49" i="47"/>
  <c r="LZQ49" i="47"/>
  <c r="LZO49" i="47"/>
  <c r="LZM49" i="47"/>
  <c r="LZK49" i="47"/>
  <c r="LZI49" i="47"/>
  <c r="LZG49" i="47"/>
  <c r="LZE49" i="47"/>
  <c r="LZC49" i="47"/>
  <c r="LZA49" i="47"/>
  <c r="LYY49" i="47"/>
  <c r="LYW49" i="47"/>
  <c r="LYU49" i="47"/>
  <c r="LYS49" i="47"/>
  <c r="LYQ49" i="47"/>
  <c r="LYO49" i="47"/>
  <c r="LYM49" i="47"/>
  <c r="LYK49" i="47"/>
  <c r="LYI49" i="47"/>
  <c r="LYG49" i="47"/>
  <c r="LYE49" i="47"/>
  <c r="LYC49" i="47"/>
  <c r="LYA49" i="47"/>
  <c r="LXY49" i="47"/>
  <c r="LXW49" i="47"/>
  <c r="LXU49" i="47"/>
  <c r="LXS49" i="47"/>
  <c r="LXQ49" i="47"/>
  <c r="LXO49" i="47"/>
  <c r="LXM49" i="47"/>
  <c r="LXK49" i="47"/>
  <c r="LXI49" i="47"/>
  <c r="LXG49" i="47"/>
  <c r="LXE49" i="47"/>
  <c r="LXC49" i="47"/>
  <c r="LXA49" i="47"/>
  <c r="LWY49" i="47"/>
  <c r="LWW49" i="47"/>
  <c r="LWU49" i="47"/>
  <c r="LWS49" i="47"/>
  <c r="LWQ49" i="47"/>
  <c r="LWO49" i="47"/>
  <c r="LWM49" i="47"/>
  <c r="LWK49" i="47"/>
  <c r="LWI49" i="47"/>
  <c r="LWG49" i="47"/>
  <c r="LWE49" i="47"/>
  <c r="LWC49" i="47"/>
  <c r="LWA49" i="47"/>
  <c r="LVY49" i="47"/>
  <c r="LVW49" i="47"/>
  <c r="LVU49" i="47"/>
  <c r="LVS49" i="47"/>
  <c r="LVQ49" i="47"/>
  <c r="LVO49" i="47"/>
  <c r="LVM49" i="47"/>
  <c r="LVK49" i="47"/>
  <c r="LVI49" i="47"/>
  <c r="LVG49" i="47"/>
  <c r="LVE49" i="47"/>
  <c r="LVC49" i="47"/>
  <c r="LVA49" i="47"/>
  <c r="LUY49" i="47"/>
  <c r="LUW49" i="47"/>
  <c r="LUU49" i="47"/>
  <c r="LUS49" i="47"/>
  <c r="LUQ49" i="47"/>
  <c r="LUO49" i="47"/>
  <c r="LUM49" i="47"/>
  <c r="LUK49" i="47"/>
  <c r="LUI49" i="47"/>
  <c r="LUG49" i="47"/>
  <c r="LUE49" i="47"/>
  <c r="LUC49" i="47"/>
  <c r="LUA49" i="47"/>
  <c r="LTY49" i="47"/>
  <c r="LTW49" i="47"/>
  <c r="LTU49" i="47"/>
  <c r="LTS49" i="47"/>
  <c r="LTQ49" i="47"/>
  <c r="LTO49" i="47"/>
  <c r="LTM49" i="47"/>
  <c r="LTK49" i="47"/>
  <c r="LTI49" i="47"/>
  <c r="LTG49" i="47"/>
  <c r="LTE49" i="47"/>
  <c r="LTC49" i="47"/>
  <c r="LTA49" i="47"/>
  <c r="LSY49" i="47"/>
  <c r="LSW49" i="47"/>
  <c r="LSU49" i="47"/>
  <c r="LSS49" i="47"/>
  <c r="LSQ49" i="47"/>
  <c r="LSO49" i="47"/>
  <c r="LSM49" i="47"/>
  <c r="LSK49" i="47"/>
  <c r="LSI49" i="47"/>
  <c r="LSG49" i="47"/>
  <c r="LSE49" i="47"/>
  <c r="LSC49" i="47"/>
  <c r="LSA49" i="47"/>
  <c r="LRY49" i="47"/>
  <c r="LRW49" i="47"/>
  <c r="LRU49" i="47"/>
  <c r="LRS49" i="47"/>
  <c r="LRQ49" i="47"/>
  <c r="LRO49" i="47"/>
  <c r="LRM49" i="47"/>
  <c r="LRK49" i="47"/>
  <c r="LRI49" i="47"/>
  <c r="LRG49" i="47"/>
  <c r="LRE49" i="47"/>
  <c r="LRC49" i="47"/>
  <c r="LRA49" i="47"/>
  <c r="LQY49" i="47"/>
  <c r="LQW49" i="47"/>
  <c r="LQU49" i="47"/>
  <c r="LQS49" i="47"/>
  <c r="LQQ49" i="47"/>
  <c r="LQO49" i="47"/>
  <c r="LQM49" i="47"/>
  <c r="LQK49" i="47"/>
  <c r="LQI49" i="47"/>
  <c r="LQG49" i="47"/>
  <c r="LQE49" i="47"/>
  <c r="LQC49" i="47"/>
  <c r="LQA49" i="47"/>
  <c r="LPY49" i="47"/>
  <c r="LPW49" i="47"/>
  <c r="LPU49" i="47"/>
  <c r="LPS49" i="47"/>
  <c r="LPQ49" i="47"/>
  <c r="LPO49" i="47"/>
  <c r="LPM49" i="47"/>
  <c r="LPK49" i="47"/>
  <c r="LPI49" i="47"/>
  <c r="LPG49" i="47"/>
  <c r="LPE49" i="47"/>
  <c r="LPC49" i="47"/>
  <c r="LPA49" i="47"/>
  <c r="LOY49" i="47"/>
  <c r="LOW49" i="47"/>
  <c r="LOU49" i="47"/>
  <c r="LOS49" i="47"/>
  <c r="LOQ49" i="47"/>
  <c r="LOO49" i="47"/>
  <c r="LOM49" i="47"/>
  <c r="LOK49" i="47"/>
  <c r="LOI49" i="47"/>
  <c r="LOG49" i="47"/>
  <c r="LOE49" i="47"/>
  <c r="LOC49" i="47"/>
  <c r="LOA49" i="47"/>
  <c r="LNY49" i="47"/>
  <c r="LNW49" i="47"/>
  <c r="LNU49" i="47"/>
  <c r="LNS49" i="47"/>
  <c r="LNQ49" i="47"/>
  <c r="LNO49" i="47"/>
  <c r="LNM49" i="47"/>
  <c r="LNK49" i="47"/>
  <c r="LNI49" i="47"/>
  <c r="LNG49" i="47"/>
  <c r="LNE49" i="47"/>
  <c r="LNC49" i="47"/>
  <c r="LNA49" i="47"/>
  <c r="LMY49" i="47"/>
  <c r="LMW49" i="47"/>
  <c r="LMU49" i="47"/>
  <c r="LMS49" i="47"/>
  <c r="LMQ49" i="47"/>
  <c r="LMO49" i="47"/>
  <c r="LMM49" i="47"/>
  <c r="LMK49" i="47"/>
  <c r="LMI49" i="47"/>
  <c r="LMG49" i="47"/>
  <c r="LME49" i="47"/>
  <c r="LMC49" i="47"/>
  <c r="LMA49" i="47"/>
  <c r="LLY49" i="47"/>
  <c r="LLW49" i="47"/>
  <c r="LLU49" i="47"/>
  <c r="LLS49" i="47"/>
  <c r="LLQ49" i="47"/>
  <c r="LLO49" i="47"/>
  <c r="LLM49" i="47"/>
  <c r="LLK49" i="47"/>
  <c r="LLI49" i="47"/>
  <c r="LLG49" i="47"/>
  <c r="LLE49" i="47"/>
  <c r="LLC49" i="47"/>
  <c r="LLA49" i="47"/>
  <c r="LKY49" i="47"/>
  <c r="LKW49" i="47"/>
  <c r="LKU49" i="47"/>
  <c r="LKS49" i="47"/>
  <c r="LKQ49" i="47"/>
  <c r="LKO49" i="47"/>
  <c r="LKM49" i="47"/>
  <c r="LKK49" i="47"/>
  <c r="LKI49" i="47"/>
  <c r="LKG49" i="47"/>
  <c r="LKE49" i="47"/>
  <c r="LKC49" i="47"/>
  <c r="LKA49" i="47"/>
  <c r="LJY49" i="47"/>
  <c r="LJW49" i="47"/>
  <c r="LJU49" i="47"/>
  <c r="LJS49" i="47"/>
  <c r="LJQ49" i="47"/>
  <c r="LJO49" i="47"/>
  <c r="LJM49" i="47"/>
  <c r="LJK49" i="47"/>
  <c r="LJI49" i="47"/>
  <c r="LJG49" i="47"/>
  <c r="LJE49" i="47"/>
  <c r="LJC49" i="47"/>
  <c r="LJA49" i="47"/>
  <c r="LIY49" i="47"/>
  <c r="LIW49" i="47"/>
  <c r="LIU49" i="47"/>
  <c r="LIS49" i="47"/>
  <c r="LIQ49" i="47"/>
  <c r="LIO49" i="47"/>
  <c r="LIM49" i="47"/>
  <c r="LIK49" i="47"/>
  <c r="LII49" i="47"/>
  <c r="LIG49" i="47"/>
  <c r="LIE49" i="47"/>
  <c r="LIC49" i="47"/>
  <c r="LIA49" i="47"/>
  <c r="LHY49" i="47"/>
  <c r="LHW49" i="47"/>
  <c r="LHU49" i="47"/>
  <c r="LHS49" i="47"/>
  <c r="LHQ49" i="47"/>
  <c r="LHO49" i="47"/>
  <c r="LHM49" i="47"/>
  <c r="LHK49" i="47"/>
  <c r="LHI49" i="47"/>
  <c r="LHG49" i="47"/>
  <c r="LHE49" i="47"/>
  <c r="LHC49" i="47"/>
  <c r="LHA49" i="47"/>
  <c r="LGY49" i="47"/>
  <c r="LGW49" i="47"/>
  <c r="LGU49" i="47"/>
  <c r="LGS49" i="47"/>
  <c r="LGQ49" i="47"/>
  <c r="LGO49" i="47"/>
  <c r="LGM49" i="47"/>
  <c r="LGK49" i="47"/>
  <c r="LGI49" i="47"/>
  <c r="LGG49" i="47"/>
  <c r="LGE49" i="47"/>
  <c r="LGC49" i="47"/>
  <c r="LGA49" i="47"/>
  <c r="LFY49" i="47"/>
  <c r="LFW49" i="47"/>
  <c r="LFU49" i="47"/>
  <c r="LFS49" i="47"/>
  <c r="LFQ49" i="47"/>
  <c r="LFO49" i="47"/>
  <c r="LFM49" i="47"/>
  <c r="LFK49" i="47"/>
  <c r="LFI49" i="47"/>
  <c r="LFG49" i="47"/>
  <c r="LFE49" i="47"/>
  <c r="LFC49" i="47"/>
  <c r="LFA49" i="47"/>
  <c r="LEY49" i="47"/>
  <c r="LEW49" i="47"/>
  <c r="LEU49" i="47"/>
  <c r="LES49" i="47"/>
  <c r="LEQ49" i="47"/>
  <c r="LEO49" i="47"/>
  <c r="LEM49" i="47"/>
  <c r="LEK49" i="47"/>
  <c r="LEI49" i="47"/>
  <c r="LEG49" i="47"/>
  <c r="LEE49" i="47"/>
  <c r="LEC49" i="47"/>
  <c r="LEA49" i="47"/>
  <c r="LDY49" i="47"/>
  <c r="LDW49" i="47"/>
  <c r="LDU49" i="47"/>
  <c r="LDS49" i="47"/>
  <c r="LDQ49" i="47"/>
  <c r="LDO49" i="47"/>
  <c r="LDM49" i="47"/>
  <c r="LDK49" i="47"/>
  <c r="LDI49" i="47"/>
  <c r="LDG49" i="47"/>
  <c r="LDE49" i="47"/>
  <c r="LDC49" i="47"/>
  <c r="LDA49" i="47"/>
  <c r="LCY49" i="47"/>
  <c r="LCW49" i="47"/>
  <c r="LCU49" i="47"/>
  <c r="LCS49" i="47"/>
  <c r="LCQ49" i="47"/>
  <c r="LCO49" i="47"/>
  <c r="LCM49" i="47"/>
  <c r="LCK49" i="47"/>
  <c r="LCI49" i="47"/>
  <c r="LCG49" i="47"/>
  <c r="LCE49" i="47"/>
  <c r="LCC49" i="47"/>
  <c r="LCA49" i="47"/>
  <c r="LBY49" i="47"/>
  <c r="LBW49" i="47"/>
  <c r="LBU49" i="47"/>
  <c r="LBS49" i="47"/>
  <c r="LBQ49" i="47"/>
  <c r="LBO49" i="47"/>
  <c r="LBM49" i="47"/>
  <c r="LBK49" i="47"/>
  <c r="LBI49" i="47"/>
  <c r="LBG49" i="47"/>
  <c r="LBE49" i="47"/>
  <c r="LBC49" i="47"/>
  <c r="LBA49" i="47"/>
  <c r="LAY49" i="47"/>
  <c r="LAW49" i="47"/>
  <c r="LAU49" i="47"/>
  <c r="LAS49" i="47"/>
  <c r="LAQ49" i="47"/>
  <c r="LAO49" i="47"/>
  <c r="LAM49" i="47"/>
  <c r="LAK49" i="47"/>
  <c r="LAI49" i="47"/>
  <c r="LAG49" i="47"/>
  <c r="LAE49" i="47"/>
  <c r="LAC49" i="47"/>
  <c r="LAA49" i="47"/>
  <c r="KZY49" i="47"/>
  <c r="KZW49" i="47"/>
  <c r="KZU49" i="47"/>
  <c r="KZS49" i="47"/>
  <c r="KZQ49" i="47"/>
  <c r="KZO49" i="47"/>
  <c r="KZM49" i="47"/>
  <c r="KZK49" i="47"/>
  <c r="KZI49" i="47"/>
  <c r="KZG49" i="47"/>
  <c r="KZE49" i="47"/>
  <c r="KZC49" i="47"/>
  <c r="KZA49" i="47"/>
  <c r="KYY49" i="47"/>
  <c r="KYW49" i="47"/>
  <c r="KYU49" i="47"/>
  <c r="KYS49" i="47"/>
  <c r="KYQ49" i="47"/>
  <c r="KYO49" i="47"/>
  <c r="KYM49" i="47"/>
  <c r="KYK49" i="47"/>
  <c r="KYI49" i="47"/>
  <c r="KYG49" i="47"/>
  <c r="KYE49" i="47"/>
  <c r="KYC49" i="47"/>
  <c r="KYA49" i="47"/>
  <c r="KXY49" i="47"/>
  <c r="KXW49" i="47"/>
  <c r="KXU49" i="47"/>
  <c r="KXS49" i="47"/>
  <c r="KXQ49" i="47"/>
  <c r="KXO49" i="47"/>
  <c r="KXM49" i="47"/>
  <c r="KXK49" i="47"/>
  <c r="KXI49" i="47"/>
  <c r="KXG49" i="47"/>
  <c r="KXE49" i="47"/>
  <c r="KXC49" i="47"/>
  <c r="KXA49" i="47"/>
  <c r="KWY49" i="47"/>
  <c r="KWW49" i="47"/>
  <c r="KWU49" i="47"/>
  <c r="KWS49" i="47"/>
  <c r="KWQ49" i="47"/>
  <c r="KWO49" i="47"/>
  <c r="KWM49" i="47"/>
  <c r="KWK49" i="47"/>
  <c r="KWI49" i="47"/>
  <c r="KWG49" i="47"/>
  <c r="KWE49" i="47"/>
  <c r="KWC49" i="47"/>
  <c r="KWA49" i="47"/>
  <c r="KVY49" i="47"/>
  <c r="KVW49" i="47"/>
  <c r="KVU49" i="47"/>
  <c r="KVS49" i="47"/>
  <c r="KVQ49" i="47"/>
  <c r="KVO49" i="47"/>
  <c r="KVM49" i="47"/>
  <c r="KVK49" i="47"/>
  <c r="KVI49" i="47"/>
  <c r="KVG49" i="47"/>
  <c r="KVE49" i="47"/>
  <c r="KVC49" i="47"/>
  <c r="KVA49" i="47"/>
  <c r="KUY49" i="47"/>
  <c r="KUW49" i="47"/>
  <c r="KUU49" i="47"/>
  <c r="KUS49" i="47"/>
  <c r="KUQ49" i="47"/>
  <c r="KUO49" i="47"/>
  <c r="KUM49" i="47"/>
  <c r="KUK49" i="47"/>
  <c r="KUI49" i="47"/>
  <c r="KUG49" i="47"/>
  <c r="KUE49" i="47"/>
  <c r="KUC49" i="47"/>
  <c r="KUA49" i="47"/>
  <c r="KTY49" i="47"/>
  <c r="KTW49" i="47"/>
  <c r="KTU49" i="47"/>
  <c r="KTS49" i="47"/>
  <c r="KTQ49" i="47"/>
  <c r="KTO49" i="47"/>
  <c r="KTM49" i="47"/>
  <c r="KTK49" i="47"/>
  <c r="KTI49" i="47"/>
  <c r="KTG49" i="47"/>
  <c r="KTE49" i="47"/>
  <c r="KTC49" i="47"/>
  <c r="KTA49" i="47"/>
  <c r="KSY49" i="47"/>
  <c r="KSW49" i="47"/>
  <c r="KSU49" i="47"/>
  <c r="KSS49" i="47"/>
  <c r="KSQ49" i="47"/>
  <c r="KSO49" i="47"/>
  <c r="KSM49" i="47"/>
  <c r="KSK49" i="47"/>
  <c r="KSI49" i="47"/>
  <c r="KSG49" i="47"/>
  <c r="KSE49" i="47"/>
  <c r="KSC49" i="47"/>
  <c r="KSA49" i="47"/>
  <c r="KRY49" i="47"/>
  <c r="KRW49" i="47"/>
  <c r="KRU49" i="47"/>
  <c r="KRS49" i="47"/>
  <c r="KRQ49" i="47"/>
  <c r="KRO49" i="47"/>
  <c r="KRM49" i="47"/>
  <c r="KRK49" i="47"/>
  <c r="KRI49" i="47"/>
  <c r="KRG49" i="47"/>
  <c r="KRE49" i="47"/>
  <c r="KRC49" i="47"/>
  <c r="KRA49" i="47"/>
  <c r="KQY49" i="47"/>
  <c r="KQW49" i="47"/>
  <c r="KQU49" i="47"/>
  <c r="KQS49" i="47"/>
  <c r="KQQ49" i="47"/>
  <c r="KQO49" i="47"/>
  <c r="KQM49" i="47"/>
  <c r="KQK49" i="47"/>
  <c r="KQI49" i="47"/>
  <c r="KQG49" i="47"/>
  <c r="KQE49" i="47"/>
  <c r="KQC49" i="47"/>
  <c r="KQA49" i="47"/>
  <c r="KPY49" i="47"/>
  <c r="KPW49" i="47"/>
  <c r="KPU49" i="47"/>
  <c r="KPS49" i="47"/>
  <c r="KPQ49" i="47"/>
  <c r="KPO49" i="47"/>
  <c r="KPM49" i="47"/>
  <c r="KPK49" i="47"/>
  <c r="KPI49" i="47"/>
  <c r="KPG49" i="47"/>
  <c r="KPE49" i="47"/>
  <c r="KPC49" i="47"/>
  <c r="KPA49" i="47"/>
  <c r="KOY49" i="47"/>
  <c r="KOW49" i="47"/>
  <c r="KOU49" i="47"/>
  <c r="KOS49" i="47"/>
  <c r="KOQ49" i="47"/>
  <c r="KOO49" i="47"/>
  <c r="KOM49" i="47"/>
  <c r="KOK49" i="47"/>
  <c r="KOI49" i="47"/>
  <c r="KOG49" i="47"/>
  <c r="KOE49" i="47"/>
  <c r="KOC49" i="47"/>
  <c r="KOA49" i="47"/>
  <c r="KNY49" i="47"/>
  <c r="KNW49" i="47"/>
  <c r="KNU49" i="47"/>
  <c r="KNS49" i="47"/>
  <c r="KNQ49" i="47"/>
  <c r="KNO49" i="47"/>
  <c r="KNM49" i="47"/>
  <c r="KNK49" i="47"/>
  <c r="KNI49" i="47"/>
  <c r="KNG49" i="47"/>
  <c r="KNE49" i="47"/>
  <c r="KNC49" i="47"/>
  <c r="KNA49" i="47"/>
  <c r="KMY49" i="47"/>
  <c r="KMW49" i="47"/>
  <c r="KMU49" i="47"/>
  <c r="KMS49" i="47"/>
  <c r="KMQ49" i="47"/>
  <c r="KMO49" i="47"/>
  <c r="KMM49" i="47"/>
  <c r="KMK49" i="47"/>
  <c r="KMI49" i="47"/>
  <c r="KMG49" i="47"/>
  <c r="KME49" i="47"/>
  <c r="KMC49" i="47"/>
  <c r="KMA49" i="47"/>
  <c r="KLY49" i="47"/>
  <c r="KLW49" i="47"/>
  <c r="KLU49" i="47"/>
  <c r="KLS49" i="47"/>
  <c r="KLQ49" i="47"/>
  <c r="KLO49" i="47"/>
  <c r="KLM49" i="47"/>
  <c r="KLK49" i="47"/>
  <c r="KLI49" i="47"/>
  <c r="KLG49" i="47"/>
  <c r="KLE49" i="47"/>
  <c r="KLC49" i="47"/>
  <c r="KLA49" i="47"/>
  <c r="KKY49" i="47"/>
  <c r="KKW49" i="47"/>
  <c r="KKU49" i="47"/>
  <c r="KKS49" i="47"/>
  <c r="KKQ49" i="47"/>
  <c r="KKO49" i="47"/>
  <c r="KKM49" i="47"/>
  <c r="KKK49" i="47"/>
  <c r="KKI49" i="47"/>
  <c r="KKG49" i="47"/>
  <c r="KKE49" i="47"/>
  <c r="KKC49" i="47"/>
  <c r="KKA49" i="47"/>
  <c r="KJY49" i="47"/>
  <c r="KJW49" i="47"/>
  <c r="KJU49" i="47"/>
  <c r="KJS49" i="47"/>
  <c r="KJQ49" i="47"/>
  <c r="KJO49" i="47"/>
  <c r="KJM49" i="47"/>
  <c r="KJK49" i="47"/>
  <c r="KJI49" i="47"/>
  <c r="KJG49" i="47"/>
  <c r="KJE49" i="47"/>
  <c r="KJC49" i="47"/>
  <c r="KJA49" i="47"/>
  <c r="KIY49" i="47"/>
  <c r="KIW49" i="47"/>
  <c r="KIU49" i="47"/>
  <c r="KIS49" i="47"/>
  <c r="KIQ49" i="47"/>
  <c r="KIO49" i="47"/>
  <c r="KIM49" i="47"/>
  <c r="KIK49" i="47"/>
  <c r="KII49" i="47"/>
  <c r="KIG49" i="47"/>
  <c r="KIE49" i="47"/>
  <c r="KIC49" i="47"/>
  <c r="KIA49" i="47"/>
  <c r="KHY49" i="47"/>
  <c r="KHW49" i="47"/>
  <c r="KHU49" i="47"/>
  <c r="KHS49" i="47"/>
  <c r="KHQ49" i="47"/>
  <c r="KHO49" i="47"/>
  <c r="KHM49" i="47"/>
  <c r="KHK49" i="47"/>
  <c r="KHI49" i="47"/>
  <c r="KHG49" i="47"/>
  <c r="KHE49" i="47"/>
  <c r="KHC49" i="47"/>
  <c r="KHA49" i="47"/>
  <c r="KGY49" i="47"/>
  <c r="KGW49" i="47"/>
  <c r="KGU49" i="47"/>
  <c r="KGS49" i="47"/>
  <c r="KGQ49" i="47"/>
  <c r="KGO49" i="47"/>
  <c r="KGM49" i="47"/>
  <c r="KGK49" i="47"/>
  <c r="KGI49" i="47"/>
  <c r="KGG49" i="47"/>
  <c r="KGE49" i="47"/>
  <c r="KGC49" i="47"/>
  <c r="KGA49" i="47"/>
  <c r="KFY49" i="47"/>
  <c r="KFW49" i="47"/>
  <c r="KFU49" i="47"/>
  <c r="KFS49" i="47"/>
  <c r="KFQ49" i="47"/>
  <c r="KFO49" i="47"/>
  <c r="KFM49" i="47"/>
  <c r="KFK49" i="47"/>
  <c r="KFI49" i="47"/>
  <c r="KFG49" i="47"/>
  <c r="KFE49" i="47"/>
  <c r="KFC49" i="47"/>
  <c r="KFA49" i="47"/>
  <c r="KEY49" i="47"/>
  <c r="KEW49" i="47"/>
  <c r="KEU49" i="47"/>
  <c r="KES49" i="47"/>
  <c r="KEQ49" i="47"/>
  <c r="KEO49" i="47"/>
  <c r="KEM49" i="47"/>
  <c r="KEK49" i="47"/>
  <c r="KEI49" i="47"/>
  <c r="KEG49" i="47"/>
  <c r="KEE49" i="47"/>
  <c r="KEC49" i="47"/>
  <c r="KEA49" i="47"/>
  <c r="KDY49" i="47"/>
  <c r="KDW49" i="47"/>
  <c r="KDU49" i="47"/>
  <c r="KDS49" i="47"/>
  <c r="KDQ49" i="47"/>
  <c r="KDO49" i="47"/>
  <c r="KDM49" i="47"/>
  <c r="KDK49" i="47"/>
  <c r="KDI49" i="47"/>
  <c r="KDG49" i="47"/>
  <c r="KDE49" i="47"/>
  <c r="KDC49" i="47"/>
  <c r="KDA49" i="47"/>
  <c r="KCY49" i="47"/>
  <c r="KCW49" i="47"/>
  <c r="KCU49" i="47"/>
  <c r="KCS49" i="47"/>
  <c r="KCQ49" i="47"/>
  <c r="KCO49" i="47"/>
  <c r="KCM49" i="47"/>
  <c r="KCK49" i="47"/>
  <c r="KCI49" i="47"/>
  <c r="KCG49" i="47"/>
  <c r="KCE49" i="47"/>
  <c r="KCC49" i="47"/>
  <c r="KCA49" i="47"/>
  <c r="KBY49" i="47"/>
  <c r="KBW49" i="47"/>
  <c r="KBU49" i="47"/>
  <c r="KBS49" i="47"/>
  <c r="KBQ49" i="47"/>
  <c r="KBO49" i="47"/>
  <c r="KBM49" i="47"/>
  <c r="KBK49" i="47"/>
  <c r="KBI49" i="47"/>
  <c r="KBG49" i="47"/>
  <c r="KBE49" i="47"/>
  <c r="KBC49" i="47"/>
  <c r="KBA49" i="47"/>
  <c r="KAY49" i="47"/>
  <c r="KAW49" i="47"/>
  <c r="KAU49" i="47"/>
  <c r="KAS49" i="47"/>
  <c r="KAQ49" i="47"/>
  <c r="KAO49" i="47"/>
  <c r="KAM49" i="47"/>
  <c r="KAK49" i="47"/>
  <c r="KAI49" i="47"/>
  <c r="KAG49" i="47"/>
  <c r="KAE49" i="47"/>
  <c r="KAC49" i="47"/>
  <c r="KAA49" i="47"/>
  <c r="JZY49" i="47"/>
  <c r="JZW49" i="47"/>
  <c r="JZU49" i="47"/>
  <c r="JZS49" i="47"/>
  <c r="JZQ49" i="47"/>
  <c r="JZO49" i="47"/>
  <c r="JZM49" i="47"/>
  <c r="JZK49" i="47"/>
  <c r="JZI49" i="47"/>
  <c r="JZG49" i="47"/>
  <c r="JZE49" i="47"/>
  <c r="JZC49" i="47"/>
  <c r="JZA49" i="47"/>
  <c r="JYY49" i="47"/>
  <c r="JYW49" i="47"/>
  <c r="JYU49" i="47"/>
  <c r="JYS49" i="47"/>
  <c r="JYQ49" i="47"/>
  <c r="JYO49" i="47"/>
  <c r="JYM49" i="47"/>
  <c r="JYK49" i="47"/>
  <c r="JYI49" i="47"/>
  <c r="JYG49" i="47"/>
  <c r="JYE49" i="47"/>
  <c r="JYC49" i="47"/>
  <c r="JYA49" i="47"/>
  <c r="JXY49" i="47"/>
  <c r="JXW49" i="47"/>
  <c r="JXU49" i="47"/>
  <c r="JXS49" i="47"/>
  <c r="JXQ49" i="47"/>
  <c r="JXO49" i="47"/>
  <c r="JXM49" i="47"/>
  <c r="JXK49" i="47"/>
  <c r="JXI49" i="47"/>
  <c r="JXG49" i="47"/>
  <c r="JXE49" i="47"/>
  <c r="JXC49" i="47"/>
  <c r="JXA49" i="47"/>
  <c r="JWY49" i="47"/>
  <c r="JWW49" i="47"/>
  <c r="JWU49" i="47"/>
  <c r="JWS49" i="47"/>
  <c r="JWQ49" i="47"/>
  <c r="JWO49" i="47"/>
  <c r="JWM49" i="47"/>
  <c r="JWK49" i="47"/>
  <c r="JWI49" i="47"/>
  <c r="JWG49" i="47"/>
  <c r="JWE49" i="47"/>
  <c r="JWC49" i="47"/>
  <c r="JWA49" i="47"/>
  <c r="JVY49" i="47"/>
  <c r="JVW49" i="47"/>
  <c r="JVU49" i="47"/>
  <c r="JVS49" i="47"/>
  <c r="JVQ49" i="47"/>
  <c r="JVO49" i="47"/>
  <c r="JVM49" i="47"/>
  <c r="JVK49" i="47"/>
  <c r="JVI49" i="47"/>
  <c r="JVG49" i="47"/>
  <c r="JVE49" i="47"/>
  <c r="JVC49" i="47"/>
  <c r="JVA49" i="47"/>
  <c r="JUY49" i="47"/>
  <c r="JUW49" i="47"/>
  <c r="JUU49" i="47"/>
  <c r="JUS49" i="47"/>
  <c r="JUQ49" i="47"/>
  <c r="JUO49" i="47"/>
  <c r="JUM49" i="47"/>
  <c r="JUK49" i="47"/>
  <c r="JUI49" i="47"/>
  <c r="JUG49" i="47"/>
  <c r="JUE49" i="47"/>
  <c r="JUC49" i="47"/>
  <c r="JUA49" i="47"/>
  <c r="JTY49" i="47"/>
  <c r="JTW49" i="47"/>
  <c r="JTU49" i="47"/>
  <c r="JTS49" i="47"/>
  <c r="JTQ49" i="47"/>
  <c r="JTO49" i="47"/>
  <c r="JTM49" i="47"/>
  <c r="JTK49" i="47"/>
  <c r="JTI49" i="47"/>
  <c r="JTG49" i="47"/>
  <c r="JTE49" i="47"/>
  <c r="JTC49" i="47"/>
  <c r="JTA49" i="47"/>
  <c r="JSY49" i="47"/>
  <c r="JSW49" i="47"/>
  <c r="JSU49" i="47"/>
  <c r="JSS49" i="47"/>
  <c r="JSQ49" i="47"/>
  <c r="JSO49" i="47"/>
  <c r="JSM49" i="47"/>
  <c r="JSK49" i="47"/>
  <c r="JSI49" i="47"/>
  <c r="JSG49" i="47"/>
  <c r="JSE49" i="47"/>
  <c r="JSC49" i="47"/>
  <c r="JSA49" i="47"/>
  <c r="JRY49" i="47"/>
  <c r="JRW49" i="47"/>
  <c r="JRU49" i="47"/>
  <c r="JRS49" i="47"/>
  <c r="JRQ49" i="47"/>
  <c r="JRO49" i="47"/>
  <c r="JRM49" i="47"/>
  <c r="JRK49" i="47"/>
  <c r="JRI49" i="47"/>
  <c r="JRG49" i="47"/>
  <c r="JRE49" i="47"/>
  <c r="JRC49" i="47"/>
  <c r="JRA49" i="47"/>
  <c r="JQY49" i="47"/>
  <c r="JQW49" i="47"/>
  <c r="JQU49" i="47"/>
  <c r="JQS49" i="47"/>
  <c r="JQQ49" i="47"/>
  <c r="JQO49" i="47"/>
  <c r="JQM49" i="47"/>
  <c r="JQK49" i="47"/>
  <c r="JQI49" i="47"/>
  <c r="JQG49" i="47"/>
  <c r="JQE49" i="47"/>
  <c r="JQC49" i="47"/>
  <c r="JQA49" i="47"/>
  <c r="JPY49" i="47"/>
  <c r="JPW49" i="47"/>
  <c r="JPU49" i="47"/>
  <c r="JPS49" i="47"/>
  <c r="JPQ49" i="47"/>
  <c r="JPO49" i="47"/>
  <c r="JPM49" i="47"/>
  <c r="JPK49" i="47"/>
  <c r="JPI49" i="47"/>
  <c r="JPG49" i="47"/>
  <c r="JPE49" i="47"/>
  <c r="JPC49" i="47"/>
  <c r="JPA49" i="47"/>
  <c r="JOY49" i="47"/>
  <c r="JOW49" i="47"/>
  <c r="JOU49" i="47"/>
  <c r="JOS49" i="47"/>
  <c r="JOQ49" i="47"/>
  <c r="JOO49" i="47"/>
  <c r="JOM49" i="47"/>
  <c r="JOK49" i="47"/>
  <c r="JOI49" i="47"/>
  <c r="JOG49" i="47"/>
  <c r="JOE49" i="47"/>
  <c r="JOC49" i="47"/>
  <c r="JOA49" i="47"/>
  <c r="JNY49" i="47"/>
  <c r="JNW49" i="47"/>
  <c r="JNU49" i="47"/>
  <c r="JNS49" i="47"/>
  <c r="JNQ49" i="47"/>
  <c r="JNO49" i="47"/>
  <c r="JNM49" i="47"/>
  <c r="JNK49" i="47"/>
  <c r="JNI49" i="47"/>
  <c r="JNG49" i="47"/>
  <c r="JNE49" i="47"/>
  <c r="JNC49" i="47"/>
  <c r="JNA49" i="47"/>
  <c r="JMY49" i="47"/>
  <c r="JMW49" i="47"/>
  <c r="JMU49" i="47"/>
  <c r="JMS49" i="47"/>
  <c r="JMQ49" i="47"/>
  <c r="JMO49" i="47"/>
  <c r="JMM49" i="47"/>
  <c r="JMK49" i="47"/>
  <c r="JMI49" i="47"/>
  <c r="JMG49" i="47"/>
  <c r="JME49" i="47"/>
  <c r="JMC49" i="47"/>
  <c r="JMA49" i="47"/>
  <c r="JLY49" i="47"/>
  <c r="JLW49" i="47"/>
  <c r="JLU49" i="47"/>
  <c r="JLS49" i="47"/>
  <c r="JLQ49" i="47"/>
  <c r="JLO49" i="47"/>
  <c r="JLM49" i="47"/>
  <c r="JLK49" i="47"/>
  <c r="JLI49" i="47"/>
  <c r="JLG49" i="47"/>
  <c r="JLE49" i="47"/>
  <c r="JLC49" i="47"/>
  <c r="JLA49" i="47"/>
  <c r="JKY49" i="47"/>
  <c r="JKW49" i="47"/>
  <c r="JKU49" i="47"/>
  <c r="JKS49" i="47"/>
  <c r="JKQ49" i="47"/>
  <c r="JKO49" i="47"/>
  <c r="JKM49" i="47"/>
  <c r="JKK49" i="47"/>
  <c r="JKI49" i="47"/>
  <c r="JKG49" i="47"/>
  <c r="JKE49" i="47"/>
  <c r="JKC49" i="47"/>
  <c r="JKA49" i="47"/>
  <c r="JJY49" i="47"/>
  <c r="JJW49" i="47"/>
  <c r="JJU49" i="47"/>
  <c r="JJS49" i="47"/>
  <c r="JJQ49" i="47"/>
  <c r="JJO49" i="47"/>
  <c r="JJM49" i="47"/>
  <c r="JJK49" i="47"/>
  <c r="JJI49" i="47"/>
  <c r="JJG49" i="47"/>
  <c r="JJE49" i="47"/>
  <c r="JJC49" i="47"/>
  <c r="JJA49" i="47"/>
  <c r="JIY49" i="47"/>
  <c r="JIW49" i="47"/>
  <c r="JIU49" i="47"/>
  <c r="JIS49" i="47"/>
  <c r="JIQ49" i="47"/>
  <c r="JIO49" i="47"/>
  <c r="JIM49" i="47"/>
  <c r="JIK49" i="47"/>
  <c r="JII49" i="47"/>
  <c r="JIG49" i="47"/>
  <c r="JIE49" i="47"/>
  <c r="JIC49" i="47"/>
  <c r="JIA49" i="47"/>
  <c r="JHY49" i="47"/>
  <c r="JHW49" i="47"/>
  <c r="JHU49" i="47"/>
  <c r="JHS49" i="47"/>
  <c r="JHQ49" i="47"/>
  <c r="JHO49" i="47"/>
  <c r="JHM49" i="47"/>
  <c r="JHK49" i="47"/>
  <c r="JHI49" i="47"/>
  <c r="JHG49" i="47"/>
  <c r="JHE49" i="47"/>
  <c r="JHC49" i="47"/>
  <c r="JHA49" i="47"/>
  <c r="JGY49" i="47"/>
  <c r="JGW49" i="47"/>
  <c r="JGU49" i="47"/>
  <c r="JGS49" i="47"/>
  <c r="JGQ49" i="47"/>
  <c r="JGO49" i="47"/>
  <c r="JGM49" i="47"/>
  <c r="JGK49" i="47"/>
  <c r="JGI49" i="47"/>
  <c r="JGG49" i="47"/>
  <c r="JGE49" i="47"/>
  <c r="JGC49" i="47"/>
  <c r="JGA49" i="47"/>
  <c r="JFY49" i="47"/>
  <c r="JFW49" i="47"/>
  <c r="JFU49" i="47"/>
  <c r="JFS49" i="47"/>
  <c r="JFQ49" i="47"/>
  <c r="JFO49" i="47"/>
  <c r="JFM49" i="47"/>
  <c r="JFK49" i="47"/>
  <c r="JFI49" i="47"/>
  <c r="JFG49" i="47"/>
  <c r="JFE49" i="47"/>
  <c r="JFC49" i="47"/>
  <c r="JFA49" i="47"/>
  <c r="JEY49" i="47"/>
  <c r="JEW49" i="47"/>
  <c r="JEU49" i="47"/>
  <c r="JES49" i="47"/>
  <c r="JEQ49" i="47"/>
  <c r="JEO49" i="47"/>
  <c r="JEM49" i="47"/>
  <c r="JEK49" i="47"/>
  <c r="JEI49" i="47"/>
  <c r="JEG49" i="47"/>
  <c r="JEE49" i="47"/>
  <c r="JEC49" i="47"/>
  <c r="JEA49" i="47"/>
  <c r="JDY49" i="47"/>
  <c r="JDW49" i="47"/>
  <c r="JDU49" i="47"/>
  <c r="JDS49" i="47"/>
  <c r="JDQ49" i="47"/>
  <c r="JDO49" i="47"/>
  <c r="JDM49" i="47"/>
  <c r="JDK49" i="47"/>
  <c r="JDI49" i="47"/>
  <c r="JDG49" i="47"/>
  <c r="JDE49" i="47"/>
  <c r="JDC49" i="47"/>
  <c r="JDA49" i="47"/>
  <c r="JCY49" i="47"/>
  <c r="JCW49" i="47"/>
  <c r="JCU49" i="47"/>
  <c r="JCS49" i="47"/>
  <c r="JCQ49" i="47"/>
  <c r="JCO49" i="47"/>
  <c r="JCM49" i="47"/>
  <c r="JCK49" i="47"/>
  <c r="JCI49" i="47"/>
  <c r="JCG49" i="47"/>
  <c r="JCE49" i="47"/>
  <c r="JCC49" i="47"/>
  <c r="JCA49" i="47"/>
  <c r="JBY49" i="47"/>
  <c r="JBW49" i="47"/>
  <c r="JBU49" i="47"/>
  <c r="JBS49" i="47"/>
  <c r="JBQ49" i="47"/>
  <c r="JBO49" i="47"/>
  <c r="JBM49" i="47"/>
  <c r="JBK49" i="47"/>
  <c r="JBI49" i="47"/>
  <c r="JBG49" i="47"/>
  <c r="JBE49" i="47"/>
  <c r="JBC49" i="47"/>
  <c r="JBA49" i="47"/>
  <c r="JAY49" i="47"/>
  <c r="JAW49" i="47"/>
  <c r="JAU49" i="47"/>
  <c r="JAS49" i="47"/>
  <c r="JAQ49" i="47"/>
  <c r="JAO49" i="47"/>
  <c r="JAM49" i="47"/>
  <c r="JAK49" i="47"/>
  <c r="JAI49" i="47"/>
  <c r="JAG49" i="47"/>
  <c r="JAE49" i="47"/>
  <c r="JAC49" i="47"/>
  <c r="JAA49" i="47"/>
  <c r="IZY49" i="47"/>
  <c r="IZW49" i="47"/>
  <c r="IZU49" i="47"/>
  <c r="IZS49" i="47"/>
  <c r="IZQ49" i="47"/>
  <c r="IZO49" i="47"/>
  <c r="IZM49" i="47"/>
  <c r="IZK49" i="47"/>
  <c r="IZI49" i="47"/>
  <c r="IZG49" i="47"/>
  <c r="IZE49" i="47"/>
  <c r="IZC49" i="47"/>
  <c r="IZA49" i="47"/>
  <c r="IYY49" i="47"/>
  <c r="IYW49" i="47"/>
  <c r="IYU49" i="47"/>
  <c r="IYS49" i="47"/>
  <c r="IYQ49" i="47"/>
  <c r="IYO49" i="47"/>
  <c r="IYM49" i="47"/>
  <c r="IYK49" i="47"/>
  <c r="IYI49" i="47"/>
  <c r="IYG49" i="47"/>
  <c r="IYE49" i="47"/>
  <c r="IYC49" i="47"/>
  <c r="IYA49" i="47"/>
  <c r="IXY49" i="47"/>
  <c r="IXW49" i="47"/>
  <c r="IXU49" i="47"/>
  <c r="IXS49" i="47"/>
  <c r="IXQ49" i="47"/>
  <c r="IXO49" i="47"/>
  <c r="IXM49" i="47"/>
  <c r="IXK49" i="47"/>
  <c r="IXI49" i="47"/>
  <c r="IXG49" i="47"/>
  <c r="IXE49" i="47"/>
  <c r="IXC49" i="47"/>
  <c r="IXA49" i="47"/>
  <c r="IWY49" i="47"/>
  <c r="IWW49" i="47"/>
  <c r="IWU49" i="47"/>
  <c r="IWS49" i="47"/>
  <c r="IWQ49" i="47"/>
  <c r="IWO49" i="47"/>
  <c r="IWM49" i="47"/>
  <c r="IWK49" i="47"/>
  <c r="IWI49" i="47"/>
  <c r="IWG49" i="47"/>
  <c r="IWE49" i="47"/>
  <c r="IWC49" i="47"/>
  <c r="IWA49" i="47"/>
  <c r="IVY49" i="47"/>
  <c r="IVW49" i="47"/>
  <c r="IVU49" i="47"/>
  <c r="IVS49" i="47"/>
  <c r="IVQ49" i="47"/>
  <c r="IVO49" i="47"/>
  <c r="IVM49" i="47"/>
  <c r="IVK49" i="47"/>
  <c r="IVI49" i="47"/>
  <c r="IVG49" i="47"/>
  <c r="IVE49" i="47"/>
  <c r="IVC49" i="47"/>
  <c r="IVA49" i="47"/>
  <c r="IUY49" i="47"/>
  <c r="IUW49" i="47"/>
  <c r="IUU49" i="47"/>
  <c r="IUS49" i="47"/>
  <c r="IUQ49" i="47"/>
  <c r="IUO49" i="47"/>
  <c r="IUM49" i="47"/>
  <c r="IUK49" i="47"/>
  <c r="IUI49" i="47"/>
  <c r="IUG49" i="47"/>
  <c r="IUE49" i="47"/>
  <c r="IUC49" i="47"/>
  <c r="IUA49" i="47"/>
  <c r="ITY49" i="47"/>
  <c r="ITW49" i="47"/>
  <c r="ITU49" i="47"/>
  <c r="ITS49" i="47"/>
  <c r="ITQ49" i="47"/>
  <c r="ITO49" i="47"/>
  <c r="ITM49" i="47"/>
  <c r="ITK49" i="47"/>
  <c r="ITI49" i="47"/>
  <c r="ITG49" i="47"/>
  <c r="ITE49" i="47"/>
  <c r="ITC49" i="47"/>
  <c r="ITA49" i="47"/>
  <c r="ISY49" i="47"/>
  <c r="ISW49" i="47"/>
  <c r="ISU49" i="47"/>
  <c r="ISS49" i="47"/>
  <c r="ISQ49" i="47"/>
  <c r="ISO49" i="47"/>
  <c r="ISM49" i="47"/>
  <c r="ISK49" i="47"/>
  <c r="ISI49" i="47"/>
  <c r="ISG49" i="47"/>
  <c r="ISE49" i="47"/>
  <c r="ISC49" i="47"/>
  <c r="ISA49" i="47"/>
  <c r="IRY49" i="47"/>
  <c r="IRW49" i="47"/>
  <c r="IRU49" i="47"/>
  <c r="IRS49" i="47"/>
  <c r="IRQ49" i="47"/>
  <c r="IRO49" i="47"/>
  <c r="IRM49" i="47"/>
  <c r="IRK49" i="47"/>
  <c r="IRI49" i="47"/>
  <c r="IRG49" i="47"/>
  <c r="IRE49" i="47"/>
  <c r="IRC49" i="47"/>
  <c r="IRA49" i="47"/>
  <c r="IQY49" i="47"/>
  <c r="IQW49" i="47"/>
  <c r="IQU49" i="47"/>
  <c r="IQS49" i="47"/>
  <c r="IQQ49" i="47"/>
  <c r="IQO49" i="47"/>
  <c r="IQM49" i="47"/>
  <c r="IQK49" i="47"/>
  <c r="IQI49" i="47"/>
  <c r="IQG49" i="47"/>
  <c r="IQE49" i="47"/>
  <c r="IQC49" i="47"/>
  <c r="IQA49" i="47"/>
  <c r="IPY49" i="47"/>
  <c r="IPW49" i="47"/>
  <c r="IPU49" i="47"/>
  <c r="IPS49" i="47"/>
  <c r="IPQ49" i="47"/>
  <c r="IPO49" i="47"/>
  <c r="IPM49" i="47"/>
  <c r="IPK49" i="47"/>
  <c r="IPI49" i="47"/>
  <c r="IPG49" i="47"/>
  <c r="IPE49" i="47"/>
  <c r="IPC49" i="47"/>
  <c r="IPA49" i="47"/>
  <c r="IOY49" i="47"/>
  <c r="IOW49" i="47"/>
  <c r="IOU49" i="47"/>
  <c r="IOS49" i="47"/>
  <c r="IOQ49" i="47"/>
  <c r="IOO49" i="47"/>
  <c r="IOM49" i="47"/>
  <c r="IOK49" i="47"/>
  <c r="IOI49" i="47"/>
  <c r="IOG49" i="47"/>
  <c r="IOE49" i="47"/>
  <c r="IOC49" i="47"/>
  <c r="IOA49" i="47"/>
  <c r="INY49" i="47"/>
  <c r="INW49" i="47"/>
  <c r="INU49" i="47"/>
  <c r="INS49" i="47"/>
  <c r="INQ49" i="47"/>
  <c r="INO49" i="47"/>
  <c r="INM49" i="47"/>
  <c r="INK49" i="47"/>
  <c r="INI49" i="47"/>
  <c r="ING49" i="47"/>
  <c r="INE49" i="47"/>
  <c r="INC49" i="47"/>
  <c r="INA49" i="47"/>
  <c r="IMY49" i="47"/>
  <c r="IMW49" i="47"/>
  <c r="IMU49" i="47"/>
  <c r="IMS49" i="47"/>
  <c r="IMQ49" i="47"/>
  <c r="IMO49" i="47"/>
  <c r="IMM49" i="47"/>
  <c r="IMK49" i="47"/>
  <c r="IMI49" i="47"/>
  <c r="IMG49" i="47"/>
  <c r="IME49" i="47"/>
  <c r="IMC49" i="47"/>
  <c r="IMA49" i="47"/>
  <c r="ILY49" i="47"/>
  <c r="ILW49" i="47"/>
  <c r="ILU49" i="47"/>
  <c r="ILS49" i="47"/>
  <c r="ILQ49" i="47"/>
  <c r="ILO49" i="47"/>
  <c r="ILM49" i="47"/>
  <c r="ILK49" i="47"/>
  <c r="ILI49" i="47"/>
  <c r="ILG49" i="47"/>
  <c r="ILE49" i="47"/>
  <c r="ILC49" i="47"/>
  <c r="ILA49" i="47"/>
  <c r="IKY49" i="47"/>
  <c r="IKW49" i="47"/>
  <c r="IKU49" i="47"/>
  <c r="IKS49" i="47"/>
  <c r="IKQ49" i="47"/>
  <c r="IKO49" i="47"/>
  <c r="IKM49" i="47"/>
  <c r="IKK49" i="47"/>
  <c r="IKI49" i="47"/>
  <c r="IKG49" i="47"/>
  <c r="IKE49" i="47"/>
  <c r="IKC49" i="47"/>
  <c r="IKA49" i="47"/>
  <c r="IJY49" i="47"/>
  <c r="IJW49" i="47"/>
  <c r="IJU49" i="47"/>
  <c r="IJS49" i="47"/>
  <c r="IJQ49" i="47"/>
  <c r="IJO49" i="47"/>
  <c r="IJM49" i="47"/>
  <c r="IJK49" i="47"/>
  <c r="IJI49" i="47"/>
  <c r="IJG49" i="47"/>
  <c r="IJE49" i="47"/>
  <c r="IJC49" i="47"/>
  <c r="IJA49" i="47"/>
  <c r="IIY49" i="47"/>
  <c r="IIW49" i="47"/>
  <c r="IIU49" i="47"/>
  <c r="IIS49" i="47"/>
  <c r="IIQ49" i="47"/>
  <c r="IIO49" i="47"/>
  <c r="IIM49" i="47"/>
  <c r="IIK49" i="47"/>
  <c r="III49" i="47"/>
  <c r="IIG49" i="47"/>
  <c r="IIE49" i="47"/>
  <c r="IIC49" i="47"/>
  <c r="IIA49" i="47"/>
  <c r="IHY49" i="47"/>
  <c r="IHW49" i="47"/>
  <c r="IHU49" i="47"/>
  <c r="IHS49" i="47"/>
  <c r="IHQ49" i="47"/>
  <c r="IHO49" i="47"/>
  <c r="IHM49" i="47"/>
  <c r="IHK49" i="47"/>
  <c r="IHI49" i="47"/>
  <c r="IHG49" i="47"/>
  <c r="IHE49" i="47"/>
  <c r="IHC49" i="47"/>
  <c r="IHA49" i="47"/>
  <c r="IGY49" i="47"/>
  <c r="IGW49" i="47"/>
  <c r="IGU49" i="47"/>
  <c r="IGS49" i="47"/>
  <c r="IGQ49" i="47"/>
  <c r="IGO49" i="47"/>
  <c r="IGM49" i="47"/>
  <c r="IGK49" i="47"/>
  <c r="IGI49" i="47"/>
  <c r="IGG49" i="47"/>
  <c r="IGE49" i="47"/>
  <c r="IGC49" i="47"/>
  <c r="IGA49" i="47"/>
  <c r="IFY49" i="47"/>
  <c r="IFW49" i="47"/>
  <c r="IFU49" i="47"/>
  <c r="IFS49" i="47"/>
  <c r="IFQ49" i="47"/>
  <c r="IFO49" i="47"/>
  <c r="IFM49" i="47"/>
  <c r="IFK49" i="47"/>
  <c r="IFI49" i="47"/>
  <c r="IFG49" i="47"/>
  <c r="IFE49" i="47"/>
  <c r="IFC49" i="47"/>
  <c r="IFA49" i="47"/>
  <c r="IEY49" i="47"/>
  <c r="IEW49" i="47"/>
  <c r="IEU49" i="47"/>
  <c r="IES49" i="47"/>
  <c r="IEQ49" i="47"/>
  <c r="IEO49" i="47"/>
  <c r="IEM49" i="47"/>
  <c r="IEK49" i="47"/>
  <c r="IEI49" i="47"/>
  <c r="IEG49" i="47"/>
  <c r="IEE49" i="47"/>
  <c r="IEC49" i="47"/>
  <c r="IEA49" i="47"/>
  <c r="IDY49" i="47"/>
  <c r="IDW49" i="47"/>
  <c r="IDU49" i="47"/>
  <c r="IDS49" i="47"/>
  <c r="IDQ49" i="47"/>
  <c r="IDO49" i="47"/>
  <c r="IDM49" i="47"/>
  <c r="IDK49" i="47"/>
  <c r="IDI49" i="47"/>
  <c r="IDG49" i="47"/>
  <c r="IDE49" i="47"/>
  <c r="IDC49" i="47"/>
  <c r="IDA49" i="47"/>
  <c r="ICY49" i="47"/>
  <c r="ICW49" i="47"/>
  <c r="ICU49" i="47"/>
  <c r="ICS49" i="47"/>
  <c r="ICQ49" i="47"/>
  <c r="ICO49" i="47"/>
  <c r="ICM49" i="47"/>
  <c r="ICK49" i="47"/>
  <c r="ICI49" i="47"/>
  <c r="ICG49" i="47"/>
  <c r="ICE49" i="47"/>
  <c r="ICC49" i="47"/>
  <c r="ICA49" i="47"/>
  <c r="IBY49" i="47"/>
  <c r="IBW49" i="47"/>
  <c r="IBU49" i="47"/>
  <c r="IBS49" i="47"/>
  <c r="IBQ49" i="47"/>
  <c r="IBO49" i="47"/>
  <c r="IBM49" i="47"/>
  <c r="IBK49" i="47"/>
  <c r="IBI49" i="47"/>
  <c r="IBG49" i="47"/>
  <c r="IBE49" i="47"/>
  <c r="IBC49" i="47"/>
  <c r="IBA49" i="47"/>
  <c r="IAY49" i="47"/>
  <c r="IAW49" i="47"/>
  <c r="IAU49" i="47"/>
  <c r="IAS49" i="47"/>
  <c r="IAQ49" i="47"/>
  <c r="IAO49" i="47"/>
  <c r="IAM49" i="47"/>
  <c r="IAK49" i="47"/>
  <c r="IAI49" i="47"/>
  <c r="IAG49" i="47"/>
  <c r="IAE49" i="47"/>
  <c r="IAC49" i="47"/>
  <c r="IAA49" i="47"/>
  <c r="HZY49" i="47"/>
  <c r="HZW49" i="47"/>
  <c r="HZU49" i="47"/>
  <c r="HZS49" i="47"/>
  <c r="HZQ49" i="47"/>
  <c r="HZO49" i="47"/>
  <c r="HZM49" i="47"/>
  <c r="HZK49" i="47"/>
  <c r="HZI49" i="47"/>
  <c r="HZG49" i="47"/>
  <c r="HZE49" i="47"/>
  <c r="HZC49" i="47"/>
  <c r="HZA49" i="47"/>
  <c r="HYY49" i="47"/>
  <c r="HYW49" i="47"/>
  <c r="HYU49" i="47"/>
  <c r="HYS49" i="47"/>
  <c r="HYQ49" i="47"/>
  <c r="HYO49" i="47"/>
  <c r="HYM49" i="47"/>
  <c r="HYK49" i="47"/>
  <c r="HYI49" i="47"/>
  <c r="HYG49" i="47"/>
  <c r="HYE49" i="47"/>
  <c r="HYC49" i="47"/>
  <c r="HYA49" i="47"/>
  <c r="HXY49" i="47"/>
  <c r="HXW49" i="47"/>
  <c r="HXU49" i="47"/>
  <c r="HXS49" i="47"/>
  <c r="HXQ49" i="47"/>
  <c r="HXO49" i="47"/>
  <c r="HXM49" i="47"/>
  <c r="HXK49" i="47"/>
  <c r="HXI49" i="47"/>
  <c r="HXG49" i="47"/>
  <c r="HXE49" i="47"/>
  <c r="HXC49" i="47"/>
  <c r="HXA49" i="47"/>
  <c r="HWY49" i="47"/>
  <c r="HWW49" i="47"/>
  <c r="HWU49" i="47"/>
  <c r="HWS49" i="47"/>
  <c r="HWQ49" i="47"/>
  <c r="HWO49" i="47"/>
  <c r="HWM49" i="47"/>
  <c r="HWK49" i="47"/>
  <c r="HWI49" i="47"/>
  <c r="HWG49" i="47"/>
  <c r="HWE49" i="47"/>
  <c r="HWC49" i="47"/>
  <c r="HWA49" i="47"/>
  <c r="HVY49" i="47"/>
  <c r="HVW49" i="47"/>
  <c r="HVU49" i="47"/>
  <c r="HVS49" i="47"/>
  <c r="HVQ49" i="47"/>
  <c r="HVO49" i="47"/>
  <c r="HVM49" i="47"/>
  <c r="HVK49" i="47"/>
  <c r="HVI49" i="47"/>
  <c r="HVG49" i="47"/>
  <c r="HVE49" i="47"/>
  <c r="HVC49" i="47"/>
  <c r="HVA49" i="47"/>
  <c r="HUY49" i="47"/>
  <c r="HUW49" i="47"/>
  <c r="HUU49" i="47"/>
  <c r="HUS49" i="47"/>
  <c r="HUQ49" i="47"/>
  <c r="HUO49" i="47"/>
  <c r="HUM49" i="47"/>
  <c r="HUK49" i="47"/>
  <c r="HUI49" i="47"/>
  <c r="HUG49" i="47"/>
  <c r="HUE49" i="47"/>
  <c r="HUC49" i="47"/>
  <c r="HUA49" i="47"/>
  <c r="HTY49" i="47"/>
  <c r="HTW49" i="47"/>
  <c r="HTU49" i="47"/>
  <c r="HTS49" i="47"/>
  <c r="HTQ49" i="47"/>
  <c r="HTO49" i="47"/>
  <c r="HTM49" i="47"/>
  <c r="HTK49" i="47"/>
  <c r="HTI49" i="47"/>
  <c r="HTG49" i="47"/>
  <c r="HTE49" i="47"/>
  <c r="HTC49" i="47"/>
  <c r="HTA49" i="47"/>
  <c r="HSY49" i="47"/>
  <c r="HSW49" i="47"/>
  <c r="HSU49" i="47"/>
  <c r="HSS49" i="47"/>
  <c r="HSQ49" i="47"/>
  <c r="HSO49" i="47"/>
  <c r="HSM49" i="47"/>
  <c r="HSK49" i="47"/>
  <c r="HSI49" i="47"/>
  <c r="HSG49" i="47"/>
  <c r="HSE49" i="47"/>
  <c r="HSC49" i="47"/>
  <c r="HSA49" i="47"/>
  <c r="HRY49" i="47"/>
  <c r="HRW49" i="47"/>
  <c r="HRU49" i="47"/>
  <c r="HRS49" i="47"/>
  <c r="HRQ49" i="47"/>
  <c r="HRO49" i="47"/>
  <c r="HRM49" i="47"/>
  <c r="HRK49" i="47"/>
  <c r="HRI49" i="47"/>
  <c r="HRG49" i="47"/>
  <c r="HRE49" i="47"/>
  <c r="HRC49" i="47"/>
  <c r="HRA49" i="47"/>
  <c r="HQY49" i="47"/>
  <c r="HQW49" i="47"/>
  <c r="HQU49" i="47"/>
  <c r="HQS49" i="47"/>
  <c r="HQQ49" i="47"/>
  <c r="HQO49" i="47"/>
  <c r="HQM49" i="47"/>
  <c r="HQK49" i="47"/>
  <c r="HQI49" i="47"/>
  <c r="HQG49" i="47"/>
  <c r="HQE49" i="47"/>
  <c r="HQC49" i="47"/>
  <c r="HQA49" i="47"/>
  <c r="HPY49" i="47"/>
  <c r="HPW49" i="47"/>
  <c r="HPU49" i="47"/>
  <c r="HPS49" i="47"/>
  <c r="HPQ49" i="47"/>
  <c r="HPO49" i="47"/>
  <c r="HPM49" i="47"/>
  <c r="HPK49" i="47"/>
  <c r="HPI49" i="47"/>
  <c r="HPG49" i="47"/>
  <c r="HPE49" i="47"/>
  <c r="HPC49" i="47"/>
  <c r="HPA49" i="47"/>
  <c r="HOY49" i="47"/>
  <c r="HOW49" i="47"/>
  <c r="HOU49" i="47"/>
  <c r="HOS49" i="47"/>
  <c r="HOQ49" i="47"/>
  <c r="HOO49" i="47"/>
  <c r="HOM49" i="47"/>
  <c r="HOK49" i="47"/>
  <c r="HOI49" i="47"/>
  <c r="HOG49" i="47"/>
  <c r="HOE49" i="47"/>
  <c r="HOC49" i="47"/>
  <c r="HOA49" i="47"/>
  <c r="HNY49" i="47"/>
  <c r="HNW49" i="47"/>
  <c r="HNU49" i="47"/>
  <c r="HNS49" i="47"/>
  <c r="HNQ49" i="47"/>
  <c r="HNO49" i="47"/>
  <c r="HNM49" i="47"/>
  <c r="HNK49" i="47"/>
  <c r="HNI49" i="47"/>
  <c r="HNG49" i="47"/>
  <c r="HNE49" i="47"/>
  <c r="HNC49" i="47"/>
  <c r="HNA49" i="47"/>
  <c r="HMY49" i="47"/>
  <c r="HMW49" i="47"/>
  <c r="HMU49" i="47"/>
  <c r="HMS49" i="47"/>
  <c r="HMQ49" i="47"/>
  <c r="HMO49" i="47"/>
  <c r="HMM49" i="47"/>
  <c r="HMK49" i="47"/>
  <c r="HMI49" i="47"/>
  <c r="HMG49" i="47"/>
  <c r="HME49" i="47"/>
  <c r="HMC49" i="47"/>
  <c r="HMA49" i="47"/>
  <c r="HLY49" i="47"/>
  <c r="HLW49" i="47"/>
  <c r="HLU49" i="47"/>
  <c r="HLS49" i="47"/>
  <c r="HLQ49" i="47"/>
  <c r="HLO49" i="47"/>
  <c r="HLM49" i="47"/>
  <c r="HLK49" i="47"/>
  <c r="HLI49" i="47"/>
  <c r="HLG49" i="47"/>
  <c r="HLE49" i="47"/>
  <c r="HLC49" i="47"/>
  <c r="HLA49" i="47"/>
  <c r="HKY49" i="47"/>
  <c r="HKW49" i="47"/>
  <c r="HKU49" i="47"/>
  <c r="HKS49" i="47"/>
  <c r="HKQ49" i="47"/>
  <c r="HKO49" i="47"/>
  <c r="HKM49" i="47"/>
  <c r="HKK49" i="47"/>
  <c r="HKI49" i="47"/>
  <c r="HKG49" i="47"/>
  <c r="HKE49" i="47"/>
  <c r="HKC49" i="47"/>
  <c r="HKA49" i="47"/>
  <c r="HJY49" i="47"/>
  <c r="HJW49" i="47"/>
  <c r="HJU49" i="47"/>
  <c r="HJS49" i="47"/>
  <c r="HJQ49" i="47"/>
  <c r="HJO49" i="47"/>
  <c r="HJM49" i="47"/>
  <c r="HJK49" i="47"/>
  <c r="HJI49" i="47"/>
  <c r="HJG49" i="47"/>
  <c r="HJE49" i="47"/>
  <c r="HJC49" i="47"/>
  <c r="HJA49" i="47"/>
  <c r="HIY49" i="47"/>
  <c r="HIW49" i="47"/>
  <c r="HIU49" i="47"/>
  <c r="HIS49" i="47"/>
  <c r="HIQ49" i="47"/>
  <c r="HIO49" i="47"/>
  <c r="HIM49" i="47"/>
  <c r="HIK49" i="47"/>
  <c r="HII49" i="47"/>
  <c r="HIG49" i="47"/>
  <c r="HIE49" i="47"/>
  <c r="HIC49" i="47"/>
  <c r="HIA49" i="47"/>
  <c r="HHY49" i="47"/>
  <c r="HHW49" i="47"/>
  <c r="HHU49" i="47"/>
  <c r="HHS49" i="47"/>
  <c r="HHQ49" i="47"/>
  <c r="HHO49" i="47"/>
  <c r="HHM49" i="47"/>
  <c r="HHK49" i="47"/>
  <c r="HHI49" i="47"/>
  <c r="HHG49" i="47"/>
  <c r="HHE49" i="47"/>
  <c r="HHC49" i="47"/>
  <c r="HHA49" i="47"/>
  <c r="HGY49" i="47"/>
  <c r="HGW49" i="47"/>
  <c r="HGU49" i="47"/>
  <c r="HGS49" i="47"/>
  <c r="HGQ49" i="47"/>
  <c r="HGO49" i="47"/>
  <c r="HGM49" i="47"/>
  <c r="HGK49" i="47"/>
  <c r="HGI49" i="47"/>
  <c r="HGG49" i="47"/>
  <c r="HGE49" i="47"/>
  <c r="HGC49" i="47"/>
  <c r="HGA49" i="47"/>
  <c r="HFY49" i="47"/>
  <c r="HFW49" i="47"/>
  <c r="HFU49" i="47"/>
  <c r="HFS49" i="47"/>
  <c r="HFQ49" i="47"/>
  <c r="HFO49" i="47"/>
  <c r="HFM49" i="47"/>
  <c r="HFK49" i="47"/>
  <c r="HFI49" i="47"/>
  <c r="HFG49" i="47"/>
  <c r="HFE49" i="47"/>
  <c r="HFC49" i="47"/>
  <c r="HFA49" i="47"/>
  <c r="HEY49" i="47"/>
  <c r="HEW49" i="47"/>
  <c r="HEU49" i="47"/>
  <c r="HES49" i="47"/>
  <c r="HEQ49" i="47"/>
  <c r="HEO49" i="47"/>
  <c r="HEM49" i="47"/>
  <c r="HEK49" i="47"/>
  <c r="HEI49" i="47"/>
  <c r="HEG49" i="47"/>
  <c r="HEE49" i="47"/>
  <c r="HEC49" i="47"/>
  <c r="HEA49" i="47"/>
  <c r="HDY49" i="47"/>
  <c r="HDW49" i="47"/>
  <c r="HDU49" i="47"/>
  <c r="HDS49" i="47"/>
  <c r="HDQ49" i="47"/>
  <c r="HDO49" i="47"/>
  <c r="HDM49" i="47"/>
  <c r="HDK49" i="47"/>
  <c r="HDI49" i="47"/>
  <c r="HDG49" i="47"/>
  <c r="HDE49" i="47"/>
  <c r="HDC49" i="47"/>
  <c r="HDA49" i="47"/>
  <c r="HCY49" i="47"/>
  <c r="HCW49" i="47"/>
  <c r="HCU49" i="47"/>
  <c r="HCS49" i="47"/>
  <c r="HCQ49" i="47"/>
  <c r="HCO49" i="47"/>
  <c r="HCM49" i="47"/>
  <c r="HCK49" i="47"/>
  <c r="HCI49" i="47"/>
  <c r="HCG49" i="47"/>
  <c r="HCE49" i="47"/>
  <c r="HCC49" i="47"/>
  <c r="HCA49" i="47"/>
  <c r="HBY49" i="47"/>
  <c r="HBW49" i="47"/>
  <c r="HBU49" i="47"/>
  <c r="HBS49" i="47"/>
  <c r="HBQ49" i="47"/>
  <c r="HBO49" i="47"/>
  <c r="HBM49" i="47"/>
  <c r="HBK49" i="47"/>
  <c r="HBI49" i="47"/>
  <c r="HBG49" i="47"/>
  <c r="HBE49" i="47"/>
  <c r="HBC49" i="47"/>
  <c r="HBA49" i="47"/>
  <c r="HAY49" i="47"/>
  <c r="HAW49" i="47"/>
  <c r="HAU49" i="47"/>
  <c r="HAS49" i="47"/>
  <c r="HAQ49" i="47"/>
  <c r="HAO49" i="47"/>
  <c r="HAM49" i="47"/>
  <c r="HAK49" i="47"/>
  <c r="HAI49" i="47"/>
  <c r="HAG49" i="47"/>
  <c r="HAE49" i="47"/>
  <c r="HAC49" i="47"/>
  <c r="HAA49" i="47"/>
  <c r="GZY49" i="47"/>
  <c r="GZW49" i="47"/>
  <c r="GZU49" i="47"/>
  <c r="GZS49" i="47"/>
  <c r="GZQ49" i="47"/>
  <c r="GZO49" i="47"/>
  <c r="GZM49" i="47"/>
  <c r="GZK49" i="47"/>
  <c r="GZI49" i="47"/>
  <c r="GZG49" i="47"/>
  <c r="GZE49" i="47"/>
  <c r="GZC49" i="47"/>
  <c r="GZA49" i="47"/>
  <c r="GYY49" i="47"/>
  <c r="GYW49" i="47"/>
  <c r="GYU49" i="47"/>
  <c r="GYS49" i="47"/>
  <c r="GYQ49" i="47"/>
  <c r="GYO49" i="47"/>
  <c r="GYM49" i="47"/>
  <c r="GYK49" i="47"/>
  <c r="GYI49" i="47"/>
  <c r="GYG49" i="47"/>
  <c r="GYE49" i="47"/>
  <c r="GYC49" i="47"/>
  <c r="GYA49" i="47"/>
  <c r="GXY49" i="47"/>
  <c r="GXW49" i="47"/>
  <c r="GXU49" i="47"/>
  <c r="GXS49" i="47"/>
  <c r="GXQ49" i="47"/>
  <c r="GXO49" i="47"/>
  <c r="GXM49" i="47"/>
  <c r="GXK49" i="47"/>
  <c r="GXI49" i="47"/>
  <c r="GXG49" i="47"/>
  <c r="GXE49" i="47"/>
  <c r="GXC49" i="47"/>
  <c r="GXA49" i="47"/>
  <c r="GWY49" i="47"/>
  <c r="GWW49" i="47"/>
  <c r="GWU49" i="47"/>
  <c r="GWS49" i="47"/>
  <c r="GWQ49" i="47"/>
  <c r="GWO49" i="47"/>
  <c r="GWM49" i="47"/>
  <c r="GWK49" i="47"/>
  <c r="GWI49" i="47"/>
  <c r="GWG49" i="47"/>
  <c r="GWE49" i="47"/>
  <c r="GWC49" i="47"/>
  <c r="GWA49" i="47"/>
  <c r="GVY49" i="47"/>
  <c r="GVW49" i="47"/>
  <c r="GVU49" i="47"/>
  <c r="GVS49" i="47"/>
  <c r="GVQ49" i="47"/>
  <c r="GVO49" i="47"/>
  <c r="GVM49" i="47"/>
  <c r="GVK49" i="47"/>
  <c r="GVI49" i="47"/>
  <c r="GVG49" i="47"/>
  <c r="GVE49" i="47"/>
  <c r="GVC49" i="47"/>
  <c r="GVA49" i="47"/>
  <c r="GUY49" i="47"/>
  <c r="GUW49" i="47"/>
  <c r="GUU49" i="47"/>
  <c r="GUS49" i="47"/>
  <c r="GUQ49" i="47"/>
  <c r="GUO49" i="47"/>
  <c r="GUM49" i="47"/>
  <c r="GUK49" i="47"/>
  <c r="GUI49" i="47"/>
  <c r="GUG49" i="47"/>
  <c r="GUE49" i="47"/>
  <c r="GUC49" i="47"/>
  <c r="GUA49" i="47"/>
  <c r="GTY49" i="47"/>
  <c r="GTW49" i="47"/>
  <c r="GTU49" i="47"/>
  <c r="GTS49" i="47"/>
  <c r="GTQ49" i="47"/>
  <c r="GTO49" i="47"/>
  <c r="GTM49" i="47"/>
  <c r="GTK49" i="47"/>
  <c r="GTI49" i="47"/>
  <c r="GTG49" i="47"/>
  <c r="GTE49" i="47"/>
  <c r="GTC49" i="47"/>
  <c r="GTA49" i="47"/>
  <c r="GSY49" i="47"/>
  <c r="GSW49" i="47"/>
  <c r="GSU49" i="47"/>
  <c r="GSS49" i="47"/>
  <c r="GSQ49" i="47"/>
  <c r="GSO49" i="47"/>
  <c r="GSM49" i="47"/>
  <c r="GSK49" i="47"/>
  <c r="GSI49" i="47"/>
  <c r="GSG49" i="47"/>
  <c r="GSE49" i="47"/>
  <c r="GSC49" i="47"/>
  <c r="GSA49" i="47"/>
  <c r="GRY49" i="47"/>
  <c r="GRW49" i="47"/>
  <c r="GRU49" i="47"/>
  <c r="GRS49" i="47"/>
  <c r="GRQ49" i="47"/>
  <c r="GRO49" i="47"/>
  <c r="GRM49" i="47"/>
  <c r="GRK49" i="47"/>
  <c r="GRI49" i="47"/>
  <c r="GRG49" i="47"/>
  <c r="GRE49" i="47"/>
  <c r="GRC49" i="47"/>
  <c r="GRA49" i="47"/>
  <c r="GQY49" i="47"/>
  <c r="GQW49" i="47"/>
  <c r="GQU49" i="47"/>
  <c r="GQS49" i="47"/>
  <c r="GQQ49" i="47"/>
  <c r="GQO49" i="47"/>
  <c r="GQM49" i="47"/>
  <c r="GQK49" i="47"/>
  <c r="GQI49" i="47"/>
  <c r="GQG49" i="47"/>
  <c r="GQE49" i="47"/>
  <c r="GQC49" i="47"/>
  <c r="GQA49" i="47"/>
  <c r="GPY49" i="47"/>
  <c r="GPW49" i="47"/>
  <c r="GPU49" i="47"/>
  <c r="GPS49" i="47"/>
  <c r="GPQ49" i="47"/>
  <c r="GPO49" i="47"/>
  <c r="GPM49" i="47"/>
  <c r="GPK49" i="47"/>
  <c r="GPI49" i="47"/>
  <c r="GPG49" i="47"/>
  <c r="GPE49" i="47"/>
  <c r="GPC49" i="47"/>
  <c r="GPA49" i="47"/>
  <c r="GOY49" i="47"/>
  <c r="GOW49" i="47"/>
  <c r="GOU49" i="47"/>
  <c r="GOS49" i="47"/>
  <c r="GOQ49" i="47"/>
  <c r="GOO49" i="47"/>
  <c r="GOM49" i="47"/>
  <c r="GOK49" i="47"/>
  <c r="GOI49" i="47"/>
  <c r="GOG49" i="47"/>
  <c r="GOE49" i="47"/>
  <c r="GOC49" i="47"/>
  <c r="GOA49" i="47"/>
  <c r="GNY49" i="47"/>
  <c r="GNW49" i="47"/>
  <c r="GNU49" i="47"/>
  <c r="GNS49" i="47"/>
  <c r="GNQ49" i="47"/>
  <c r="GNO49" i="47"/>
  <c r="GNM49" i="47"/>
  <c r="GNK49" i="47"/>
  <c r="GNI49" i="47"/>
  <c r="GNG49" i="47"/>
  <c r="GNE49" i="47"/>
  <c r="GNC49" i="47"/>
  <c r="GNA49" i="47"/>
  <c r="GMY49" i="47"/>
  <c r="GMW49" i="47"/>
  <c r="GMU49" i="47"/>
  <c r="GMS49" i="47"/>
  <c r="GMQ49" i="47"/>
  <c r="GMO49" i="47"/>
  <c r="GMM49" i="47"/>
  <c r="GMK49" i="47"/>
  <c r="GMI49" i="47"/>
  <c r="GMG49" i="47"/>
  <c r="GME49" i="47"/>
  <c r="GMC49" i="47"/>
  <c r="GMA49" i="47"/>
  <c r="GLY49" i="47"/>
  <c r="GLW49" i="47"/>
  <c r="GLU49" i="47"/>
  <c r="GLS49" i="47"/>
  <c r="GLQ49" i="47"/>
  <c r="GLO49" i="47"/>
  <c r="GLM49" i="47"/>
  <c r="GLK49" i="47"/>
  <c r="GLI49" i="47"/>
  <c r="GLG49" i="47"/>
  <c r="GLE49" i="47"/>
  <c r="GLC49" i="47"/>
  <c r="GLA49" i="47"/>
  <c r="GKY49" i="47"/>
  <c r="GKW49" i="47"/>
  <c r="GKU49" i="47"/>
  <c r="GKS49" i="47"/>
  <c r="GKQ49" i="47"/>
  <c r="GKO49" i="47"/>
  <c r="GKM49" i="47"/>
  <c r="GKK49" i="47"/>
  <c r="GKI49" i="47"/>
  <c r="GKG49" i="47"/>
  <c r="GKE49" i="47"/>
  <c r="GKC49" i="47"/>
  <c r="GKA49" i="47"/>
  <c r="GJY49" i="47"/>
  <c r="GJW49" i="47"/>
  <c r="GJU49" i="47"/>
  <c r="GJS49" i="47"/>
  <c r="GJQ49" i="47"/>
  <c r="GJO49" i="47"/>
  <c r="GJM49" i="47"/>
  <c r="GJK49" i="47"/>
  <c r="GJI49" i="47"/>
  <c r="GJG49" i="47"/>
  <c r="GJE49" i="47"/>
  <c r="GJC49" i="47"/>
  <c r="GJA49" i="47"/>
  <c r="GIY49" i="47"/>
  <c r="GIW49" i="47"/>
  <c r="GIU49" i="47"/>
  <c r="GIS49" i="47"/>
  <c r="GIQ49" i="47"/>
  <c r="GIO49" i="47"/>
  <c r="GIM49" i="47"/>
  <c r="GIK49" i="47"/>
  <c r="GII49" i="47"/>
  <c r="GIG49" i="47"/>
  <c r="GIE49" i="47"/>
  <c r="GIC49" i="47"/>
  <c r="GIA49" i="47"/>
  <c r="GHY49" i="47"/>
  <c r="GHW49" i="47"/>
  <c r="GHU49" i="47"/>
  <c r="GHS49" i="47"/>
  <c r="GHQ49" i="47"/>
  <c r="GHO49" i="47"/>
  <c r="GHM49" i="47"/>
  <c r="GHK49" i="47"/>
  <c r="GHI49" i="47"/>
  <c r="GHG49" i="47"/>
  <c r="GHE49" i="47"/>
  <c r="GHC49" i="47"/>
  <c r="GHA49" i="47"/>
  <c r="GGY49" i="47"/>
  <c r="GGW49" i="47"/>
  <c r="GGU49" i="47"/>
  <c r="GGS49" i="47"/>
  <c r="GGQ49" i="47"/>
  <c r="GGO49" i="47"/>
  <c r="GGM49" i="47"/>
  <c r="GGK49" i="47"/>
  <c r="GGI49" i="47"/>
  <c r="GGG49" i="47"/>
  <c r="GGE49" i="47"/>
  <c r="GGC49" i="47"/>
  <c r="GGA49" i="47"/>
  <c r="GFY49" i="47"/>
  <c r="GFW49" i="47"/>
  <c r="GFU49" i="47"/>
  <c r="GFS49" i="47"/>
  <c r="GFQ49" i="47"/>
  <c r="GFO49" i="47"/>
  <c r="GFM49" i="47"/>
  <c r="GFK49" i="47"/>
  <c r="GFI49" i="47"/>
  <c r="GFG49" i="47"/>
  <c r="GFE49" i="47"/>
  <c r="GFC49" i="47"/>
  <c r="GFA49" i="47"/>
  <c r="GEY49" i="47"/>
  <c r="GEW49" i="47"/>
  <c r="GEU49" i="47"/>
  <c r="GES49" i="47"/>
  <c r="GEQ49" i="47"/>
  <c r="GEO49" i="47"/>
  <c r="GEM49" i="47"/>
  <c r="GEK49" i="47"/>
  <c r="GEI49" i="47"/>
  <c r="GEG49" i="47"/>
  <c r="GEE49" i="47"/>
  <c r="GEC49" i="47"/>
  <c r="GEA49" i="47"/>
  <c r="GDY49" i="47"/>
  <c r="GDW49" i="47"/>
  <c r="GDU49" i="47"/>
  <c r="GDS49" i="47"/>
  <c r="GDQ49" i="47"/>
  <c r="GDO49" i="47"/>
  <c r="GDM49" i="47"/>
  <c r="GDK49" i="47"/>
  <c r="GDI49" i="47"/>
  <c r="GDG49" i="47"/>
  <c r="GDE49" i="47"/>
  <c r="GDC49" i="47"/>
  <c r="GDA49" i="47"/>
  <c r="GCY49" i="47"/>
  <c r="GCW49" i="47"/>
  <c r="GCU49" i="47"/>
  <c r="GCS49" i="47"/>
  <c r="GCQ49" i="47"/>
  <c r="GCO49" i="47"/>
  <c r="GCM49" i="47"/>
  <c r="GCK49" i="47"/>
  <c r="GCI49" i="47"/>
  <c r="GCG49" i="47"/>
  <c r="GCE49" i="47"/>
  <c r="GCC49" i="47"/>
  <c r="GCA49" i="47"/>
  <c r="GBY49" i="47"/>
  <c r="GBW49" i="47"/>
  <c r="GBU49" i="47"/>
  <c r="GBS49" i="47"/>
  <c r="GBQ49" i="47"/>
  <c r="GBO49" i="47"/>
  <c r="GBM49" i="47"/>
  <c r="GBK49" i="47"/>
  <c r="GBI49" i="47"/>
  <c r="GBG49" i="47"/>
  <c r="GBE49" i="47"/>
  <c r="GBC49" i="47"/>
  <c r="GBA49" i="47"/>
  <c r="GAY49" i="47"/>
  <c r="GAW49" i="47"/>
  <c r="GAU49" i="47"/>
  <c r="GAS49" i="47"/>
  <c r="GAQ49" i="47"/>
  <c r="GAO49" i="47"/>
  <c r="GAM49" i="47"/>
  <c r="GAK49" i="47"/>
  <c r="GAI49" i="47"/>
  <c r="GAG49" i="47"/>
  <c r="GAE49" i="47"/>
  <c r="GAC49" i="47"/>
  <c r="GAA49" i="47"/>
  <c r="FZY49" i="47"/>
  <c r="FZW49" i="47"/>
  <c r="FZU49" i="47"/>
  <c r="FZS49" i="47"/>
  <c r="FZQ49" i="47"/>
  <c r="FZO49" i="47"/>
  <c r="FZM49" i="47"/>
  <c r="FZK49" i="47"/>
  <c r="FZI49" i="47"/>
  <c r="FZG49" i="47"/>
  <c r="FZE49" i="47"/>
  <c r="FZC49" i="47"/>
  <c r="FZA49" i="47"/>
  <c r="FYY49" i="47"/>
  <c r="FYW49" i="47"/>
  <c r="FYU49" i="47"/>
  <c r="FYS49" i="47"/>
  <c r="FYQ49" i="47"/>
  <c r="FYO49" i="47"/>
  <c r="FYM49" i="47"/>
  <c r="FYK49" i="47"/>
  <c r="FYI49" i="47"/>
  <c r="FYG49" i="47"/>
  <c r="FYE49" i="47"/>
  <c r="FYC49" i="47"/>
  <c r="FYA49" i="47"/>
  <c r="FXY49" i="47"/>
  <c r="FXW49" i="47"/>
  <c r="FXU49" i="47"/>
  <c r="FXS49" i="47"/>
  <c r="FXQ49" i="47"/>
  <c r="FXO49" i="47"/>
  <c r="FXM49" i="47"/>
  <c r="FXK49" i="47"/>
  <c r="FXI49" i="47"/>
  <c r="FXG49" i="47"/>
  <c r="FXE49" i="47"/>
  <c r="FXC49" i="47"/>
  <c r="FXA49" i="47"/>
  <c r="FWY49" i="47"/>
  <c r="FWW49" i="47"/>
  <c r="FWU49" i="47"/>
  <c r="FWS49" i="47"/>
  <c r="FWQ49" i="47"/>
  <c r="FWO49" i="47"/>
  <c r="FWM49" i="47"/>
  <c r="FWK49" i="47"/>
  <c r="FWI49" i="47"/>
  <c r="FWG49" i="47"/>
  <c r="FWE49" i="47"/>
  <c r="FWC49" i="47"/>
  <c r="FWA49" i="47"/>
  <c r="FVY49" i="47"/>
  <c r="FVW49" i="47"/>
  <c r="FVU49" i="47"/>
  <c r="FVS49" i="47"/>
  <c r="FVQ49" i="47"/>
  <c r="FVO49" i="47"/>
  <c r="FVM49" i="47"/>
  <c r="FVK49" i="47"/>
  <c r="FVI49" i="47"/>
  <c r="FVG49" i="47"/>
  <c r="FVE49" i="47"/>
  <c r="FVC49" i="47"/>
  <c r="FVA49" i="47"/>
  <c r="FUY49" i="47"/>
  <c r="FUW49" i="47"/>
  <c r="FUU49" i="47"/>
  <c r="FUS49" i="47"/>
  <c r="FUQ49" i="47"/>
  <c r="FUO49" i="47"/>
  <c r="FUM49" i="47"/>
  <c r="FUK49" i="47"/>
  <c r="FUI49" i="47"/>
  <c r="FUG49" i="47"/>
  <c r="FUE49" i="47"/>
  <c r="FUC49" i="47"/>
  <c r="FUA49" i="47"/>
  <c r="FTY49" i="47"/>
  <c r="FTW49" i="47"/>
  <c r="FTU49" i="47"/>
  <c r="FTS49" i="47"/>
  <c r="FTQ49" i="47"/>
  <c r="FTO49" i="47"/>
  <c r="FTM49" i="47"/>
  <c r="FTK49" i="47"/>
  <c r="FTI49" i="47"/>
  <c r="FTG49" i="47"/>
  <c r="FTE49" i="47"/>
  <c r="FTC49" i="47"/>
  <c r="FTA49" i="47"/>
  <c r="FSY49" i="47"/>
  <c r="FSW49" i="47"/>
  <c r="FSU49" i="47"/>
  <c r="FSS49" i="47"/>
  <c r="FSQ49" i="47"/>
  <c r="FSO49" i="47"/>
  <c r="FSM49" i="47"/>
  <c r="FSK49" i="47"/>
  <c r="FSI49" i="47"/>
  <c r="FSG49" i="47"/>
  <c r="FSE49" i="47"/>
  <c r="FSC49" i="47"/>
  <c r="FSA49" i="47"/>
  <c r="FRY49" i="47"/>
  <c r="FRW49" i="47"/>
  <c r="FRU49" i="47"/>
  <c r="FRS49" i="47"/>
  <c r="FRQ49" i="47"/>
  <c r="FRO49" i="47"/>
  <c r="FRM49" i="47"/>
  <c r="FRK49" i="47"/>
  <c r="FRI49" i="47"/>
  <c r="FRG49" i="47"/>
  <c r="FRE49" i="47"/>
  <c r="FRC49" i="47"/>
  <c r="FRA49" i="47"/>
  <c r="FQY49" i="47"/>
  <c r="FQW49" i="47"/>
  <c r="FQU49" i="47"/>
  <c r="FQS49" i="47"/>
  <c r="FQQ49" i="47"/>
  <c r="FQO49" i="47"/>
  <c r="FQM49" i="47"/>
  <c r="FQK49" i="47"/>
  <c r="FQI49" i="47"/>
  <c r="FQG49" i="47"/>
  <c r="FQE49" i="47"/>
  <c r="FQC49" i="47"/>
  <c r="FQA49" i="47"/>
  <c r="FPY49" i="47"/>
  <c r="FPW49" i="47"/>
  <c r="FPU49" i="47"/>
  <c r="FPS49" i="47"/>
  <c r="FPQ49" i="47"/>
  <c r="FPO49" i="47"/>
  <c r="FPM49" i="47"/>
  <c r="FPK49" i="47"/>
  <c r="FPI49" i="47"/>
  <c r="FPG49" i="47"/>
  <c r="FPE49" i="47"/>
  <c r="FPC49" i="47"/>
  <c r="FPA49" i="47"/>
  <c r="FOY49" i="47"/>
  <c r="FOW49" i="47"/>
  <c r="FOU49" i="47"/>
  <c r="FOS49" i="47"/>
  <c r="FOQ49" i="47"/>
  <c r="FOO49" i="47"/>
  <c r="FOM49" i="47"/>
  <c r="FOK49" i="47"/>
  <c r="FOI49" i="47"/>
  <c r="FOG49" i="47"/>
  <c r="FOE49" i="47"/>
  <c r="FOC49" i="47"/>
  <c r="FOA49" i="47"/>
  <c r="FNY49" i="47"/>
  <c r="FNW49" i="47"/>
  <c r="FNU49" i="47"/>
  <c r="FNS49" i="47"/>
  <c r="FNQ49" i="47"/>
  <c r="FNO49" i="47"/>
  <c r="FNM49" i="47"/>
  <c r="FNK49" i="47"/>
  <c r="FNI49" i="47"/>
  <c r="FNG49" i="47"/>
  <c r="FNE49" i="47"/>
  <c r="FNC49" i="47"/>
  <c r="FNA49" i="47"/>
  <c r="FMY49" i="47"/>
  <c r="FMW49" i="47"/>
  <c r="FMU49" i="47"/>
  <c r="FMS49" i="47"/>
  <c r="FMQ49" i="47"/>
  <c r="FMO49" i="47"/>
  <c r="FMM49" i="47"/>
  <c r="FMK49" i="47"/>
  <c r="FMI49" i="47"/>
  <c r="FMG49" i="47"/>
  <c r="FME49" i="47"/>
  <c r="FMC49" i="47"/>
  <c r="FMA49" i="47"/>
  <c r="FLY49" i="47"/>
  <c r="FLW49" i="47"/>
  <c r="FLU49" i="47"/>
  <c r="FLS49" i="47"/>
  <c r="FLQ49" i="47"/>
  <c r="FLO49" i="47"/>
  <c r="FLM49" i="47"/>
  <c r="FLK49" i="47"/>
  <c r="FLI49" i="47"/>
  <c r="FLG49" i="47"/>
  <c r="FLE49" i="47"/>
  <c r="FLC49" i="47"/>
  <c r="FLA49" i="47"/>
  <c r="FKY49" i="47"/>
  <c r="FKW49" i="47"/>
  <c r="FKU49" i="47"/>
  <c r="FKS49" i="47"/>
  <c r="FKQ49" i="47"/>
  <c r="FKO49" i="47"/>
  <c r="FKM49" i="47"/>
  <c r="FKK49" i="47"/>
  <c r="FKI49" i="47"/>
  <c r="FKG49" i="47"/>
  <c r="FKE49" i="47"/>
  <c r="FKC49" i="47"/>
  <c r="FKA49" i="47"/>
  <c r="FJY49" i="47"/>
  <c r="FJW49" i="47"/>
  <c r="FJU49" i="47"/>
  <c r="FJS49" i="47"/>
  <c r="FJQ49" i="47"/>
  <c r="FJO49" i="47"/>
  <c r="FJM49" i="47"/>
  <c r="FJK49" i="47"/>
  <c r="FJI49" i="47"/>
  <c r="FJG49" i="47"/>
  <c r="FJE49" i="47"/>
  <c r="FJC49" i="47"/>
  <c r="FJA49" i="47"/>
  <c r="FIY49" i="47"/>
  <c r="FIW49" i="47"/>
  <c r="FIU49" i="47"/>
  <c r="FIS49" i="47"/>
  <c r="FIQ49" i="47"/>
  <c r="FIO49" i="47"/>
  <c r="FIM49" i="47"/>
  <c r="FIK49" i="47"/>
  <c r="FII49" i="47"/>
  <c r="FIG49" i="47"/>
  <c r="FIE49" i="47"/>
  <c r="FIC49" i="47"/>
  <c r="FIA49" i="47"/>
  <c r="FHY49" i="47"/>
  <c r="FHW49" i="47"/>
  <c r="FHU49" i="47"/>
  <c r="FHS49" i="47"/>
  <c r="FHQ49" i="47"/>
  <c r="FHO49" i="47"/>
  <c r="FHM49" i="47"/>
  <c r="FHK49" i="47"/>
  <c r="FHI49" i="47"/>
  <c r="FHG49" i="47"/>
  <c r="FHE49" i="47"/>
  <c r="FHC49" i="47"/>
  <c r="FHA49" i="47"/>
  <c r="FGY49" i="47"/>
  <c r="FGW49" i="47"/>
  <c r="FGU49" i="47"/>
  <c r="FGS49" i="47"/>
  <c r="FGQ49" i="47"/>
  <c r="FGO49" i="47"/>
  <c r="FGM49" i="47"/>
  <c r="FGK49" i="47"/>
  <c r="FGI49" i="47"/>
  <c r="FGG49" i="47"/>
  <c r="FGE49" i="47"/>
  <c r="FGC49" i="47"/>
  <c r="FGA49" i="47"/>
  <c r="FFY49" i="47"/>
  <c r="FFW49" i="47"/>
  <c r="FFU49" i="47"/>
  <c r="FFS49" i="47"/>
  <c r="FFQ49" i="47"/>
  <c r="FFO49" i="47"/>
  <c r="FFM49" i="47"/>
  <c r="FFK49" i="47"/>
  <c r="FFI49" i="47"/>
  <c r="FFG49" i="47"/>
  <c r="FFE49" i="47"/>
  <c r="FFC49" i="47"/>
  <c r="FFA49" i="47"/>
  <c r="FEY49" i="47"/>
  <c r="FEW49" i="47"/>
  <c r="FEU49" i="47"/>
  <c r="FES49" i="47"/>
  <c r="FEQ49" i="47"/>
  <c r="FEO49" i="47"/>
  <c r="FEM49" i="47"/>
  <c r="FEK49" i="47"/>
  <c r="FEI49" i="47"/>
  <c r="FEG49" i="47"/>
  <c r="FEE49" i="47"/>
  <c r="FEC49" i="47"/>
  <c r="FEA49" i="47"/>
  <c r="FDY49" i="47"/>
  <c r="FDW49" i="47"/>
  <c r="FDU49" i="47"/>
  <c r="FDS49" i="47"/>
  <c r="FDQ49" i="47"/>
  <c r="FDO49" i="47"/>
  <c r="FDM49" i="47"/>
  <c r="FDK49" i="47"/>
  <c r="FDI49" i="47"/>
  <c r="FDG49" i="47"/>
  <c r="FDE49" i="47"/>
  <c r="FDC49" i="47"/>
  <c r="FDA49" i="47"/>
  <c r="FCY49" i="47"/>
  <c r="FCW49" i="47"/>
  <c r="FCU49" i="47"/>
  <c r="FCS49" i="47"/>
  <c r="FCQ49" i="47"/>
  <c r="FCO49" i="47"/>
  <c r="FCM49" i="47"/>
  <c r="FCK49" i="47"/>
  <c r="FCI49" i="47"/>
  <c r="FCG49" i="47"/>
  <c r="FCE49" i="47"/>
  <c r="FCC49" i="47"/>
  <c r="FCA49" i="47"/>
  <c r="FBY49" i="47"/>
  <c r="FBW49" i="47"/>
  <c r="FBU49" i="47"/>
  <c r="FBS49" i="47"/>
  <c r="FBQ49" i="47"/>
  <c r="FBO49" i="47"/>
  <c r="FBM49" i="47"/>
  <c r="FBK49" i="47"/>
  <c r="FBI49" i="47"/>
  <c r="FBG49" i="47"/>
  <c r="FBE49" i="47"/>
  <c r="FBC49" i="47"/>
  <c r="FBA49" i="47"/>
  <c r="FAY49" i="47"/>
  <c r="FAW49" i="47"/>
  <c r="FAU49" i="47"/>
  <c r="FAS49" i="47"/>
  <c r="FAQ49" i="47"/>
  <c r="FAO49" i="47"/>
  <c r="FAM49" i="47"/>
  <c r="FAK49" i="47"/>
  <c r="FAI49" i="47"/>
  <c r="FAG49" i="47"/>
  <c r="FAE49" i="47"/>
  <c r="FAC49" i="47"/>
  <c r="FAA49" i="47"/>
  <c r="EZY49" i="47"/>
  <c r="EZW49" i="47"/>
  <c r="EZU49" i="47"/>
  <c r="EZS49" i="47"/>
  <c r="EZQ49" i="47"/>
  <c r="EZO49" i="47"/>
  <c r="EZM49" i="47"/>
  <c r="EZK49" i="47"/>
  <c r="EZI49" i="47"/>
  <c r="EZG49" i="47"/>
  <c r="EZE49" i="47"/>
  <c r="EZC49" i="47"/>
  <c r="EZA49" i="47"/>
  <c r="EYY49" i="47"/>
  <c r="EYW49" i="47"/>
  <c r="EYU49" i="47"/>
  <c r="EYS49" i="47"/>
  <c r="EYQ49" i="47"/>
  <c r="EYO49" i="47"/>
  <c r="EYM49" i="47"/>
  <c r="EYK49" i="47"/>
  <c r="EYI49" i="47"/>
  <c r="EYG49" i="47"/>
  <c r="EYE49" i="47"/>
  <c r="EYC49" i="47"/>
  <c r="EYA49" i="47"/>
  <c r="EXY49" i="47"/>
  <c r="EXW49" i="47"/>
  <c r="EXU49" i="47"/>
  <c r="EXS49" i="47"/>
  <c r="EXQ49" i="47"/>
  <c r="EXO49" i="47"/>
  <c r="EXM49" i="47"/>
  <c r="EXK49" i="47"/>
  <c r="EXI49" i="47"/>
  <c r="EXG49" i="47"/>
  <c r="EXE49" i="47"/>
  <c r="EXC49" i="47"/>
  <c r="EXA49" i="47"/>
  <c r="EWY49" i="47"/>
  <c r="EWW49" i="47"/>
  <c r="EWU49" i="47"/>
  <c r="EWS49" i="47"/>
  <c r="EWQ49" i="47"/>
  <c r="EWO49" i="47"/>
  <c r="EWM49" i="47"/>
  <c r="EWK49" i="47"/>
  <c r="EWI49" i="47"/>
  <c r="EWG49" i="47"/>
  <c r="EWE49" i="47"/>
  <c r="EWC49" i="47"/>
  <c r="EWA49" i="47"/>
  <c r="EVY49" i="47"/>
  <c r="EVW49" i="47"/>
  <c r="EVU49" i="47"/>
  <c r="EVS49" i="47"/>
  <c r="EVQ49" i="47"/>
  <c r="EVO49" i="47"/>
  <c r="EVM49" i="47"/>
  <c r="EVK49" i="47"/>
  <c r="EVI49" i="47"/>
  <c r="EVG49" i="47"/>
  <c r="EVE49" i="47"/>
  <c r="EVC49" i="47"/>
  <c r="EVA49" i="47"/>
  <c r="EUY49" i="47"/>
  <c r="EUW49" i="47"/>
  <c r="EUU49" i="47"/>
  <c r="EUS49" i="47"/>
  <c r="EUQ49" i="47"/>
  <c r="EUO49" i="47"/>
  <c r="EUM49" i="47"/>
  <c r="EUK49" i="47"/>
  <c r="EUI49" i="47"/>
  <c r="EUG49" i="47"/>
  <c r="EUE49" i="47"/>
  <c r="EUC49" i="47"/>
  <c r="EUA49" i="47"/>
  <c r="ETY49" i="47"/>
  <c r="ETW49" i="47"/>
  <c r="ETU49" i="47"/>
  <c r="ETS49" i="47"/>
  <c r="ETQ49" i="47"/>
  <c r="ETO49" i="47"/>
  <c r="ETM49" i="47"/>
  <c r="ETK49" i="47"/>
  <c r="ETI49" i="47"/>
  <c r="ETG49" i="47"/>
  <c r="ETE49" i="47"/>
  <c r="ETC49" i="47"/>
  <c r="ETA49" i="47"/>
  <c r="ESY49" i="47"/>
  <c r="ESW49" i="47"/>
  <c r="ESU49" i="47"/>
  <c r="ESS49" i="47"/>
  <c r="ESQ49" i="47"/>
  <c r="ESO49" i="47"/>
  <c r="ESM49" i="47"/>
  <c r="ESK49" i="47"/>
  <c r="ESI49" i="47"/>
  <c r="ESG49" i="47"/>
  <c r="ESE49" i="47"/>
  <c r="ESC49" i="47"/>
  <c r="ESA49" i="47"/>
  <c r="ERY49" i="47"/>
  <c r="ERW49" i="47"/>
  <c r="ERU49" i="47"/>
  <c r="ERS49" i="47"/>
  <c r="ERQ49" i="47"/>
  <c r="ERO49" i="47"/>
  <c r="ERM49" i="47"/>
  <c r="ERK49" i="47"/>
  <c r="ERI49" i="47"/>
  <c r="ERG49" i="47"/>
  <c r="ERE49" i="47"/>
  <c r="ERC49" i="47"/>
  <c r="ERA49" i="47"/>
  <c r="EQY49" i="47"/>
  <c r="EQW49" i="47"/>
  <c r="EQU49" i="47"/>
  <c r="EQS49" i="47"/>
  <c r="EQQ49" i="47"/>
  <c r="EQO49" i="47"/>
  <c r="EQM49" i="47"/>
  <c r="EQK49" i="47"/>
  <c r="EQI49" i="47"/>
  <c r="EQG49" i="47"/>
  <c r="EQE49" i="47"/>
  <c r="EQC49" i="47"/>
  <c r="EQA49" i="47"/>
  <c r="EPY49" i="47"/>
  <c r="EPW49" i="47"/>
  <c r="EPU49" i="47"/>
  <c r="EPS49" i="47"/>
  <c r="EPQ49" i="47"/>
  <c r="EPO49" i="47"/>
  <c r="EPM49" i="47"/>
  <c r="EPK49" i="47"/>
  <c r="EPI49" i="47"/>
  <c r="EPG49" i="47"/>
  <c r="EPE49" i="47"/>
  <c r="EPC49" i="47"/>
  <c r="EPA49" i="47"/>
  <c r="EOY49" i="47"/>
  <c r="EOW49" i="47"/>
  <c r="EOU49" i="47"/>
  <c r="EOS49" i="47"/>
  <c r="EOQ49" i="47"/>
  <c r="EOO49" i="47"/>
  <c r="EOM49" i="47"/>
  <c r="EOK49" i="47"/>
  <c r="EOI49" i="47"/>
  <c r="EOG49" i="47"/>
  <c r="EOE49" i="47"/>
  <c r="EOC49" i="47"/>
  <c r="EOA49" i="47"/>
  <c r="ENY49" i="47"/>
  <c r="ENW49" i="47"/>
  <c r="ENU49" i="47"/>
  <c r="ENS49" i="47"/>
  <c r="ENQ49" i="47"/>
  <c r="ENO49" i="47"/>
  <c r="ENM49" i="47"/>
  <c r="ENK49" i="47"/>
  <c r="ENI49" i="47"/>
  <c r="ENG49" i="47"/>
  <c r="ENE49" i="47"/>
  <c r="ENC49" i="47"/>
  <c r="ENA49" i="47"/>
  <c r="EMY49" i="47"/>
  <c r="EMW49" i="47"/>
  <c r="EMU49" i="47"/>
  <c r="EMS49" i="47"/>
  <c r="EMQ49" i="47"/>
  <c r="EMO49" i="47"/>
  <c r="EMM49" i="47"/>
  <c r="EMK49" i="47"/>
  <c r="EMI49" i="47"/>
  <c r="EMG49" i="47"/>
  <c r="EME49" i="47"/>
  <c r="EMC49" i="47"/>
  <c r="EMA49" i="47"/>
  <c r="ELY49" i="47"/>
  <c r="ELW49" i="47"/>
  <c r="ELU49" i="47"/>
  <c r="ELS49" i="47"/>
  <c r="ELQ49" i="47"/>
  <c r="ELO49" i="47"/>
  <c r="ELM49" i="47"/>
  <c r="ELK49" i="47"/>
  <c r="ELI49" i="47"/>
  <c r="ELG49" i="47"/>
  <c r="ELE49" i="47"/>
  <c r="ELC49" i="47"/>
  <c r="ELA49" i="47"/>
  <c r="EKY49" i="47"/>
  <c r="EKW49" i="47"/>
  <c r="EKU49" i="47"/>
  <c r="EKS49" i="47"/>
  <c r="EKQ49" i="47"/>
  <c r="EKO49" i="47"/>
  <c r="EKM49" i="47"/>
  <c r="EKK49" i="47"/>
  <c r="EKI49" i="47"/>
  <c r="EKG49" i="47"/>
  <c r="EKE49" i="47"/>
  <c r="EKC49" i="47"/>
  <c r="EKA49" i="47"/>
  <c r="EJY49" i="47"/>
  <c r="EJW49" i="47"/>
  <c r="EJU49" i="47"/>
  <c r="EJS49" i="47"/>
  <c r="EJQ49" i="47"/>
  <c r="EJO49" i="47"/>
  <c r="EJM49" i="47"/>
  <c r="EJK49" i="47"/>
  <c r="EJI49" i="47"/>
  <c r="EJG49" i="47"/>
  <c r="EJE49" i="47"/>
  <c r="EJC49" i="47"/>
  <c r="EJA49" i="47"/>
  <c r="EIY49" i="47"/>
  <c r="EIW49" i="47"/>
  <c r="EIU49" i="47"/>
  <c r="EIS49" i="47"/>
  <c r="EIQ49" i="47"/>
  <c r="EIO49" i="47"/>
  <c r="EIM49" i="47"/>
  <c r="EIK49" i="47"/>
  <c r="EII49" i="47"/>
  <c r="EIG49" i="47"/>
  <c r="EIE49" i="47"/>
  <c r="EIC49" i="47"/>
  <c r="EIA49" i="47"/>
  <c r="EHY49" i="47"/>
  <c r="EHW49" i="47"/>
  <c r="EHU49" i="47"/>
  <c r="EHS49" i="47"/>
  <c r="EHQ49" i="47"/>
  <c r="EHO49" i="47"/>
  <c r="EHM49" i="47"/>
  <c r="EHK49" i="47"/>
  <c r="EHI49" i="47"/>
  <c r="EHG49" i="47"/>
  <c r="EHE49" i="47"/>
  <c r="EHC49" i="47"/>
  <c r="EHA49" i="47"/>
  <c r="EGY49" i="47"/>
  <c r="EGW49" i="47"/>
  <c r="EGU49" i="47"/>
  <c r="EGS49" i="47"/>
  <c r="EGQ49" i="47"/>
  <c r="EGO49" i="47"/>
  <c r="EGM49" i="47"/>
  <c r="EGK49" i="47"/>
  <c r="EGI49" i="47"/>
  <c r="EGG49" i="47"/>
  <c r="EGE49" i="47"/>
  <c r="EGC49" i="47"/>
  <c r="EGA49" i="47"/>
  <c r="EFY49" i="47"/>
  <c r="EFW49" i="47"/>
  <c r="EFU49" i="47"/>
  <c r="EFS49" i="47"/>
  <c r="EFQ49" i="47"/>
  <c r="EFO49" i="47"/>
  <c r="EFM49" i="47"/>
  <c r="EFK49" i="47"/>
  <c r="EFI49" i="47"/>
  <c r="EFG49" i="47"/>
  <c r="EFE49" i="47"/>
  <c r="EFC49" i="47"/>
  <c r="EFA49" i="47"/>
  <c r="EEY49" i="47"/>
  <c r="EEW49" i="47"/>
  <c r="EEU49" i="47"/>
  <c r="EES49" i="47"/>
  <c r="EEQ49" i="47"/>
  <c r="EEO49" i="47"/>
  <c r="EEM49" i="47"/>
  <c r="EEK49" i="47"/>
  <c r="EEI49" i="47"/>
  <c r="EEG49" i="47"/>
  <c r="EEE49" i="47"/>
  <c r="EEC49" i="47"/>
  <c r="EEA49" i="47"/>
  <c r="EDY49" i="47"/>
  <c r="EDW49" i="47"/>
  <c r="EDU49" i="47"/>
  <c r="EDS49" i="47"/>
  <c r="EDQ49" i="47"/>
  <c r="EDO49" i="47"/>
  <c r="EDM49" i="47"/>
  <c r="EDK49" i="47"/>
  <c r="EDI49" i="47"/>
  <c r="EDG49" i="47"/>
  <c r="EDE49" i="47"/>
  <c r="EDC49" i="47"/>
  <c r="EDA49" i="47"/>
  <c r="ECY49" i="47"/>
  <c r="ECW49" i="47"/>
  <c r="ECU49" i="47"/>
  <c r="ECS49" i="47"/>
  <c r="ECQ49" i="47"/>
  <c r="ECO49" i="47"/>
  <c r="ECM49" i="47"/>
  <c r="ECK49" i="47"/>
  <c r="ECI49" i="47"/>
  <c r="ECG49" i="47"/>
  <c r="ECE49" i="47"/>
  <c r="ECC49" i="47"/>
  <c r="ECA49" i="47"/>
  <c r="EBY49" i="47"/>
  <c r="EBW49" i="47"/>
  <c r="EBU49" i="47"/>
  <c r="EBS49" i="47"/>
  <c r="EBQ49" i="47"/>
  <c r="EBO49" i="47"/>
  <c r="EBM49" i="47"/>
  <c r="EBK49" i="47"/>
  <c r="EBI49" i="47"/>
  <c r="EBG49" i="47"/>
  <c r="EBE49" i="47"/>
  <c r="EBC49" i="47"/>
  <c r="EBA49" i="47"/>
  <c r="EAY49" i="47"/>
  <c r="EAW49" i="47"/>
  <c r="EAU49" i="47"/>
  <c r="EAS49" i="47"/>
  <c r="EAQ49" i="47"/>
  <c r="EAO49" i="47"/>
  <c r="EAM49" i="47"/>
  <c r="EAK49" i="47"/>
  <c r="EAI49" i="47"/>
  <c r="EAG49" i="47"/>
  <c r="EAE49" i="47"/>
  <c r="EAC49" i="47"/>
  <c r="EAA49" i="47"/>
  <c r="DZY49" i="47"/>
  <c r="DZW49" i="47"/>
  <c r="DZU49" i="47"/>
  <c r="DZS49" i="47"/>
  <c r="DZQ49" i="47"/>
  <c r="DZO49" i="47"/>
  <c r="DZM49" i="47"/>
  <c r="DZK49" i="47"/>
  <c r="DZI49" i="47"/>
  <c r="DZG49" i="47"/>
  <c r="DZE49" i="47"/>
  <c r="DZC49" i="47"/>
  <c r="DZA49" i="47"/>
  <c r="DYY49" i="47"/>
  <c r="DYW49" i="47"/>
  <c r="DYU49" i="47"/>
  <c r="DYS49" i="47"/>
  <c r="DYQ49" i="47"/>
  <c r="DYO49" i="47"/>
  <c r="DYM49" i="47"/>
  <c r="DYK49" i="47"/>
  <c r="DYI49" i="47"/>
  <c r="DYG49" i="47"/>
  <c r="DYE49" i="47"/>
  <c r="DYC49" i="47"/>
  <c r="DYA49" i="47"/>
  <c r="DXY49" i="47"/>
  <c r="DXW49" i="47"/>
  <c r="DXU49" i="47"/>
  <c r="DXS49" i="47"/>
  <c r="DXQ49" i="47"/>
  <c r="DXO49" i="47"/>
  <c r="DXM49" i="47"/>
  <c r="DXK49" i="47"/>
  <c r="DXI49" i="47"/>
  <c r="DXG49" i="47"/>
  <c r="DXE49" i="47"/>
  <c r="DXC49" i="47"/>
  <c r="DXA49" i="47"/>
  <c r="DWY49" i="47"/>
  <c r="DWW49" i="47"/>
  <c r="DWU49" i="47"/>
  <c r="DWS49" i="47"/>
  <c r="DWQ49" i="47"/>
  <c r="DWO49" i="47"/>
  <c r="DWM49" i="47"/>
  <c r="DWK49" i="47"/>
  <c r="DWI49" i="47"/>
  <c r="DWG49" i="47"/>
  <c r="DWE49" i="47"/>
  <c r="DWC49" i="47"/>
  <c r="DWA49" i="47"/>
  <c r="DVY49" i="47"/>
  <c r="DVW49" i="47"/>
  <c r="DVU49" i="47"/>
  <c r="DVS49" i="47"/>
  <c r="DVQ49" i="47"/>
  <c r="DVO49" i="47"/>
  <c r="DVM49" i="47"/>
  <c r="DVK49" i="47"/>
  <c r="DVI49" i="47"/>
  <c r="DVG49" i="47"/>
  <c r="DVE49" i="47"/>
  <c r="DVC49" i="47"/>
  <c r="DVA49" i="47"/>
  <c r="DUY49" i="47"/>
  <c r="DUW49" i="47"/>
  <c r="DUU49" i="47"/>
  <c r="DUS49" i="47"/>
  <c r="DUQ49" i="47"/>
  <c r="DUO49" i="47"/>
  <c r="DUM49" i="47"/>
  <c r="DUK49" i="47"/>
  <c r="DUI49" i="47"/>
  <c r="DUG49" i="47"/>
  <c r="DUE49" i="47"/>
  <c r="DUC49" i="47"/>
  <c r="DUA49" i="47"/>
  <c r="DTY49" i="47"/>
  <c r="DTW49" i="47"/>
  <c r="DTU49" i="47"/>
  <c r="DTS49" i="47"/>
  <c r="DTQ49" i="47"/>
  <c r="DTO49" i="47"/>
  <c r="DTM49" i="47"/>
  <c r="DTK49" i="47"/>
  <c r="DTI49" i="47"/>
  <c r="DTG49" i="47"/>
  <c r="DTE49" i="47"/>
  <c r="DTC49" i="47"/>
  <c r="DTA49" i="47"/>
  <c r="DSY49" i="47"/>
  <c r="DSW49" i="47"/>
  <c r="DSU49" i="47"/>
  <c r="DSS49" i="47"/>
  <c r="DSQ49" i="47"/>
  <c r="DSO49" i="47"/>
  <c r="DSM49" i="47"/>
  <c r="DSK49" i="47"/>
  <c r="DSI49" i="47"/>
  <c r="DSG49" i="47"/>
  <c r="DSE49" i="47"/>
  <c r="DSC49" i="47"/>
  <c r="DSA49" i="47"/>
  <c r="DRY49" i="47"/>
  <c r="DRW49" i="47"/>
  <c r="DRU49" i="47"/>
  <c r="DRS49" i="47"/>
  <c r="DRQ49" i="47"/>
  <c r="DRO49" i="47"/>
  <c r="DRM49" i="47"/>
  <c r="DRK49" i="47"/>
  <c r="DRI49" i="47"/>
  <c r="DRG49" i="47"/>
  <c r="DRE49" i="47"/>
  <c r="DRC49" i="47"/>
  <c r="DRA49" i="47"/>
  <c r="DQY49" i="47"/>
  <c r="DQW49" i="47"/>
  <c r="DQU49" i="47"/>
  <c r="DQS49" i="47"/>
  <c r="DQQ49" i="47"/>
  <c r="DQO49" i="47"/>
  <c r="DQM49" i="47"/>
  <c r="DQK49" i="47"/>
  <c r="DQI49" i="47"/>
  <c r="DQG49" i="47"/>
  <c r="DQE49" i="47"/>
  <c r="DQC49" i="47"/>
  <c r="DQA49" i="47"/>
  <c r="DPY49" i="47"/>
  <c r="DPW49" i="47"/>
  <c r="DPU49" i="47"/>
  <c r="DPS49" i="47"/>
  <c r="DPQ49" i="47"/>
  <c r="DPO49" i="47"/>
  <c r="DPM49" i="47"/>
  <c r="DPK49" i="47"/>
  <c r="DPI49" i="47"/>
  <c r="DPG49" i="47"/>
  <c r="DPE49" i="47"/>
  <c r="DPC49" i="47"/>
  <c r="DPA49" i="47"/>
  <c r="DOY49" i="47"/>
  <c r="DOW49" i="47"/>
  <c r="DOU49" i="47"/>
  <c r="DOS49" i="47"/>
  <c r="DOQ49" i="47"/>
  <c r="DOO49" i="47"/>
  <c r="DOM49" i="47"/>
  <c r="DOK49" i="47"/>
  <c r="DOI49" i="47"/>
  <c r="DOG49" i="47"/>
  <c r="DOE49" i="47"/>
  <c r="DOC49" i="47"/>
  <c r="DOA49" i="47"/>
  <c r="DNY49" i="47"/>
  <c r="DNW49" i="47"/>
  <c r="DNU49" i="47"/>
  <c r="DNS49" i="47"/>
  <c r="DNQ49" i="47"/>
  <c r="DNO49" i="47"/>
  <c r="DNM49" i="47"/>
  <c r="DNK49" i="47"/>
  <c r="DNI49" i="47"/>
  <c r="DNG49" i="47"/>
  <c r="DNE49" i="47"/>
  <c r="DNC49" i="47"/>
  <c r="DNA49" i="47"/>
  <c r="DMY49" i="47"/>
  <c r="DMW49" i="47"/>
  <c r="DMU49" i="47"/>
  <c r="DMS49" i="47"/>
  <c r="DMQ49" i="47"/>
  <c r="DMO49" i="47"/>
  <c r="DMM49" i="47"/>
  <c r="DMK49" i="47"/>
  <c r="DMI49" i="47"/>
  <c r="DMG49" i="47"/>
  <c r="DME49" i="47"/>
  <c r="DMC49" i="47"/>
  <c r="DMA49" i="47"/>
  <c r="DLY49" i="47"/>
  <c r="DLW49" i="47"/>
  <c r="DLU49" i="47"/>
  <c r="DLS49" i="47"/>
  <c r="DLQ49" i="47"/>
  <c r="DLO49" i="47"/>
  <c r="DLM49" i="47"/>
  <c r="DLK49" i="47"/>
  <c r="DLI49" i="47"/>
  <c r="DLG49" i="47"/>
  <c r="DLE49" i="47"/>
  <c r="DLC49" i="47"/>
  <c r="DLA49" i="47"/>
  <c r="DKY49" i="47"/>
  <c r="DKW49" i="47"/>
  <c r="DKU49" i="47"/>
  <c r="DKS49" i="47"/>
  <c r="DKQ49" i="47"/>
  <c r="DKO49" i="47"/>
  <c r="DKM49" i="47"/>
  <c r="DKK49" i="47"/>
  <c r="DKI49" i="47"/>
  <c r="DKG49" i="47"/>
  <c r="DKE49" i="47"/>
  <c r="DKC49" i="47"/>
  <c r="DKA49" i="47"/>
  <c r="DJY49" i="47"/>
  <c r="DJW49" i="47"/>
  <c r="DJU49" i="47"/>
  <c r="DJS49" i="47"/>
  <c r="DJQ49" i="47"/>
  <c r="DJO49" i="47"/>
  <c r="DJM49" i="47"/>
  <c r="DJK49" i="47"/>
  <c r="DJI49" i="47"/>
  <c r="DJG49" i="47"/>
  <c r="DJE49" i="47"/>
  <c r="DJC49" i="47"/>
  <c r="DJA49" i="47"/>
  <c r="DIY49" i="47"/>
  <c r="DIW49" i="47"/>
  <c r="DIU49" i="47"/>
  <c r="DIS49" i="47"/>
  <c r="DIQ49" i="47"/>
  <c r="DIO49" i="47"/>
  <c r="DIM49" i="47"/>
  <c r="DIK49" i="47"/>
  <c r="DII49" i="47"/>
  <c r="DIG49" i="47"/>
  <c r="DIE49" i="47"/>
  <c r="DIC49" i="47"/>
  <c r="DIA49" i="47"/>
  <c r="DHY49" i="47"/>
  <c r="DHW49" i="47"/>
  <c r="DHU49" i="47"/>
  <c r="DHS49" i="47"/>
  <c r="DHQ49" i="47"/>
  <c r="DHO49" i="47"/>
  <c r="DHM49" i="47"/>
  <c r="DHK49" i="47"/>
  <c r="DHI49" i="47"/>
  <c r="DHG49" i="47"/>
  <c r="DHE49" i="47"/>
  <c r="DHC49" i="47"/>
  <c r="DHA49" i="47"/>
  <c r="DGY49" i="47"/>
  <c r="DGW49" i="47"/>
  <c r="DGU49" i="47"/>
  <c r="DGS49" i="47"/>
  <c r="DGQ49" i="47"/>
  <c r="DGO49" i="47"/>
  <c r="DGM49" i="47"/>
  <c r="DGK49" i="47"/>
  <c r="DGI49" i="47"/>
  <c r="DGG49" i="47"/>
  <c r="DGE49" i="47"/>
  <c r="DGC49" i="47"/>
  <c r="DGA49" i="47"/>
  <c r="DFY49" i="47"/>
  <c r="DFW49" i="47"/>
  <c r="DFU49" i="47"/>
  <c r="DFS49" i="47"/>
  <c r="DFQ49" i="47"/>
  <c r="DFO49" i="47"/>
  <c r="DFM49" i="47"/>
  <c r="DFK49" i="47"/>
  <c r="DFI49" i="47"/>
  <c r="DFG49" i="47"/>
  <c r="DFE49" i="47"/>
  <c r="DFC49" i="47"/>
  <c r="DFA49" i="47"/>
  <c r="DEY49" i="47"/>
  <c r="DEW49" i="47"/>
  <c r="DEU49" i="47"/>
  <c r="DES49" i="47"/>
  <c r="DEQ49" i="47"/>
  <c r="DEO49" i="47"/>
  <c r="DEM49" i="47"/>
  <c r="DEK49" i="47"/>
  <c r="DEI49" i="47"/>
  <c r="DEG49" i="47"/>
  <c r="DEE49" i="47"/>
  <c r="DEC49" i="47"/>
  <c r="DEA49" i="47"/>
  <c r="DDY49" i="47"/>
  <c r="DDW49" i="47"/>
  <c r="DDU49" i="47"/>
  <c r="DDS49" i="47"/>
  <c r="DDQ49" i="47"/>
  <c r="DDO49" i="47"/>
  <c r="DDM49" i="47"/>
  <c r="DDK49" i="47"/>
  <c r="DDI49" i="47"/>
  <c r="DDG49" i="47"/>
  <c r="DDE49" i="47"/>
  <c r="DDC49" i="47"/>
  <c r="DDA49" i="47"/>
  <c r="DCY49" i="47"/>
  <c r="DCW49" i="47"/>
  <c r="DCU49" i="47"/>
  <c r="DCS49" i="47"/>
  <c r="DCQ49" i="47"/>
  <c r="DCO49" i="47"/>
  <c r="DCM49" i="47"/>
  <c r="DCK49" i="47"/>
  <c r="DCI49" i="47"/>
  <c r="DCG49" i="47"/>
  <c r="DCE49" i="47"/>
  <c r="DCC49" i="47"/>
  <c r="DCA49" i="47"/>
  <c r="DBY49" i="47"/>
  <c r="DBW49" i="47"/>
  <c r="DBU49" i="47"/>
  <c r="DBS49" i="47"/>
  <c r="DBQ49" i="47"/>
  <c r="DBO49" i="47"/>
  <c r="DBM49" i="47"/>
  <c r="DBK49" i="47"/>
  <c r="DBI49" i="47"/>
  <c r="DBG49" i="47"/>
  <c r="DBE49" i="47"/>
  <c r="DBC49" i="47"/>
  <c r="DBA49" i="47"/>
  <c r="DAY49" i="47"/>
  <c r="DAW49" i="47"/>
  <c r="DAU49" i="47"/>
  <c r="DAS49" i="47"/>
  <c r="DAQ49" i="47"/>
  <c r="DAO49" i="47"/>
  <c r="DAM49" i="47"/>
  <c r="DAK49" i="47"/>
  <c r="DAI49" i="47"/>
  <c r="DAG49" i="47"/>
  <c r="DAE49" i="47"/>
  <c r="DAC49" i="47"/>
  <c r="DAA49" i="47"/>
  <c r="CZY49" i="47"/>
  <c r="CZW49" i="47"/>
  <c r="CZU49" i="47"/>
  <c r="CZS49" i="47"/>
  <c r="CZQ49" i="47"/>
  <c r="CZO49" i="47"/>
  <c r="CZM49" i="47"/>
  <c r="CZK49" i="47"/>
  <c r="CZI49" i="47"/>
  <c r="CZG49" i="47"/>
  <c r="CZE49" i="47"/>
  <c r="CZC49" i="47"/>
  <c r="CZA49" i="47"/>
  <c r="CYY49" i="47"/>
  <c r="CYW49" i="47"/>
  <c r="CYU49" i="47"/>
  <c r="CYS49" i="47"/>
  <c r="CYQ49" i="47"/>
  <c r="CYO49" i="47"/>
  <c r="CYM49" i="47"/>
  <c r="CYK49" i="47"/>
  <c r="CYI49" i="47"/>
  <c r="CYG49" i="47"/>
  <c r="CYE49" i="47"/>
  <c r="CYC49" i="47"/>
  <c r="CYA49" i="47"/>
  <c r="CXY49" i="47"/>
  <c r="CXW49" i="47"/>
  <c r="CXU49" i="47"/>
  <c r="CXS49" i="47"/>
  <c r="CXQ49" i="47"/>
  <c r="CXO49" i="47"/>
  <c r="CXM49" i="47"/>
  <c r="CXK49" i="47"/>
  <c r="CXI49" i="47"/>
  <c r="CXG49" i="47"/>
  <c r="CXE49" i="47"/>
  <c r="CXC49" i="47"/>
  <c r="CXA49" i="47"/>
  <c r="CWY49" i="47"/>
  <c r="CWW49" i="47"/>
  <c r="CWU49" i="47"/>
  <c r="CWS49" i="47"/>
  <c r="CWQ49" i="47"/>
  <c r="CWO49" i="47"/>
  <c r="CWM49" i="47"/>
  <c r="CWK49" i="47"/>
  <c r="CWI49" i="47"/>
  <c r="CWG49" i="47"/>
  <c r="CWE49" i="47"/>
  <c r="CWC49" i="47"/>
  <c r="CWA49" i="47"/>
  <c r="CVY49" i="47"/>
  <c r="CVW49" i="47"/>
  <c r="CVU49" i="47"/>
  <c r="CVS49" i="47"/>
  <c r="CVQ49" i="47"/>
  <c r="CVO49" i="47"/>
  <c r="CVM49" i="47"/>
  <c r="CVK49" i="47"/>
  <c r="CVI49" i="47"/>
  <c r="CVG49" i="47"/>
  <c r="CVE49" i="47"/>
  <c r="CVC49" i="47"/>
  <c r="CVA49" i="47"/>
  <c r="CUY49" i="47"/>
  <c r="CUW49" i="47"/>
  <c r="CUU49" i="47"/>
  <c r="CUS49" i="47"/>
  <c r="CUQ49" i="47"/>
  <c r="CUO49" i="47"/>
  <c r="CUM49" i="47"/>
  <c r="CUK49" i="47"/>
  <c r="CUI49" i="47"/>
  <c r="CUG49" i="47"/>
  <c r="CUE49" i="47"/>
  <c r="CUC49" i="47"/>
  <c r="CUA49" i="47"/>
  <c r="CTY49" i="47"/>
  <c r="CTW49" i="47"/>
  <c r="CTU49" i="47"/>
  <c r="CTS49" i="47"/>
  <c r="CTQ49" i="47"/>
  <c r="CTO49" i="47"/>
  <c r="CTM49" i="47"/>
  <c r="CTK49" i="47"/>
  <c r="CTI49" i="47"/>
  <c r="CTG49" i="47"/>
  <c r="CTE49" i="47"/>
  <c r="CTC49" i="47"/>
  <c r="CTA49" i="47"/>
  <c r="CSY49" i="47"/>
  <c r="CSW49" i="47"/>
  <c r="CSU49" i="47"/>
  <c r="CSS49" i="47"/>
  <c r="CSQ49" i="47"/>
  <c r="CSO49" i="47"/>
  <c r="CSM49" i="47"/>
  <c r="CSK49" i="47"/>
  <c r="CSI49" i="47"/>
  <c r="CSG49" i="47"/>
  <c r="CSE49" i="47"/>
  <c r="CSC49" i="47"/>
  <c r="CSA49" i="47"/>
  <c r="CRY49" i="47"/>
  <c r="CRW49" i="47"/>
  <c r="CRU49" i="47"/>
  <c r="CRS49" i="47"/>
  <c r="CRQ49" i="47"/>
  <c r="CRO49" i="47"/>
  <c r="CRM49" i="47"/>
  <c r="CRK49" i="47"/>
  <c r="CRI49" i="47"/>
  <c r="CRG49" i="47"/>
  <c r="CRE49" i="47"/>
  <c r="CRC49" i="47"/>
  <c r="CRA49" i="47"/>
  <c r="CQY49" i="47"/>
  <c r="CQW49" i="47"/>
  <c r="CQU49" i="47"/>
  <c r="CQS49" i="47"/>
  <c r="CQQ49" i="47"/>
  <c r="CQO49" i="47"/>
  <c r="CQM49" i="47"/>
  <c r="CQK49" i="47"/>
  <c r="CQI49" i="47"/>
  <c r="CQG49" i="47"/>
  <c r="CQE49" i="47"/>
  <c r="CQC49" i="47"/>
  <c r="CQA49" i="47"/>
  <c r="CPY49" i="47"/>
  <c r="CPW49" i="47"/>
  <c r="CPU49" i="47"/>
  <c r="CPS49" i="47"/>
  <c r="CPQ49" i="47"/>
  <c r="CPO49" i="47"/>
  <c r="CPM49" i="47"/>
  <c r="CPK49" i="47"/>
  <c r="CPI49" i="47"/>
  <c r="CPG49" i="47"/>
  <c r="CPE49" i="47"/>
  <c r="CPC49" i="47"/>
  <c r="CPA49" i="47"/>
  <c r="COY49" i="47"/>
  <c r="COW49" i="47"/>
  <c r="COU49" i="47"/>
  <c r="COS49" i="47"/>
  <c r="COQ49" i="47"/>
  <c r="COO49" i="47"/>
  <c r="COM49" i="47"/>
  <c r="COK49" i="47"/>
  <c r="COI49" i="47"/>
  <c r="COG49" i="47"/>
  <c r="COE49" i="47"/>
  <c r="COC49" i="47"/>
  <c r="COA49" i="47"/>
  <c r="CNY49" i="47"/>
  <c r="CNW49" i="47"/>
  <c r="CNU49" i="47"/>
  <c r="CNS49" i="47"/>
  <c r="CNQ49" i="47"/>
  <c r="CNO49" i="47"/>
  <c r="CNM49" i="47"/>
  <c r="CNK49" i="47"/>
  <c r="CNI49" i="47"/>
  <c r="CNG49" i="47"/>
  <c r="CNE49" i="47"/>
  <c r="CNC49" i="47"/>
  <c r="CNA49" i="47"/>
  <c r="CMY49" i="47"/>
  <c r="CMW49" i="47"/>
  <c r="CMU49" i="47"/>
  <c r="CMS49" i="47"/>
  <c r="CMQ49" i="47"/>
  <c r="CMO49" i="47"/>
  <c r="CMM49" i="47"/>
  <c r="CMK49" i="47"/>
  <c r="CMI49" i="47"/>
  <c r="CMG49" i="47"/>
  <c r="CME49" i="47"/>
  <c r="CMC49" i="47"/>
  <c r="CMA49" i="47"/>
  <c r="CLY49" i="47"/>
  <c r="CLW49" i="47"/>
  <c r="CLU49" i="47"/>
  <c r="CLS49" i="47"/>
  <c r="CLQ49" i="47"/>
  <c r="CLO49" i="47"/>
  <c r="CLM49" i="47"/>
  <c r="CLK49" i="47"/>
  <c r="CLI49" i="47"/>
  <c r="CLG49" i="47"/>
  <c r="CLE49" i="47"/>
  <c r="CLC49" i="47"/>
  <c r="CLA49" i="47"/>
  <c r="CKY49" i="47"/>
  <c r="CKW49" i="47"/>
  <c r="CKU49" i="47"/>
  <c r="CKS49" i="47"/>
  <c r="CKQ49" i="47"/>
  <c r="CKO49" i="47"/>
  <c r="CKM49" i="47"/>
  <c r="CKK49" i="47"/>
  <c r="CKI49" i="47"/>
  <c r="CKG49" i="47"/>
  <c r="CKE49" i="47"/>
  <c r="CKC49" i="47"/>
  <c r="CKA49" i="47"/>
  <c r="CJY49" i="47"/>
  <c r="CJW49" i="47"/>
  <c r="CJU49" i="47"/>
  <c r="CJS49" i="47"/>
  <c r="CJQ49" i="47"/>
  <c r="CJO49" i="47"/>
  <c r="CJM49" i="47"/>
  <c r="CJK49" i="47"/>
  <c r="CJI49" i="47"/>
  <c r="CJG49" i="47"/>
  <c r="CJE49" i="47"/>
  <c r="CJC49" i="47"/>
  <c r="CJA49" i="47"/>
  <c r="CIY49" i="47"/>
  <c r="CIW49" i="47"/>
  <c r="CIU49" i="47"/>
  <c r="CIS49" i="47"/>
  <c r="CIQ49" i="47"/>
  <c r="CIO49" i="47"/>
  <c r="CIM49" i="47"/>
  <c r="CIK49" i="47"/>
  <c r="CII49" i="47"/>
  <c r="CIG49" i="47"/>
  <c r="CIE49" i="47"/>
  <c r="CIC49" i="47"/>
  <c r="CIA49" i="47"/>
  <c r="CHY49" i="47"/>
  <c r="CHW49" i="47"/>
  <c r="CHU49" i="47"/>
  <c r="CHS49" i="47"/>
  <c r="CHQ49" i="47"/>
  <c r="CHO49" i="47"/>
  <c r="CHM49" i="47"/>
  <c r="CHK49" i="47"/>
  <c r="CHI49" i="47"/>
  <c r="CHG49" i="47"/>
  <c r="CHE49" i="47"/>
  <c r="CHC49" i="47"/>
  <c r="CHA49" i="47"/>
  <c r="CGY49" i="47"/>
  <c r="CGW49" i="47"/>
  <c r="CGU49" i="47"/>
  <c r="CGS49" i="47"/>
  <c r="CGQ49" i="47"/>
  <c r="CGO49" i="47"/>
  <c r="CGM49" i="47"/>
  <c r="CGK49" i="47"/>
  <c r="CGI49" i="47"/>
  <c r="CGG49" i="47"/>
  <c r="CGE49" i="47"/>
  <c r="CGC49" i="47"/>
  <c r="CGA49" i="47"/>
  <c r="CFY49" i="47"/>
  <c r="CFW49" i="47"/>
  <c r="CFU49" i="47"/>
  <c r="CFS49" i="47"/>
  <c r="CFQ49" i="47"/>
  <c r="CFO49" i="47"/>
  <c r="CFM49" i="47"/>
  <c r="CFK49" i="47"/>
  <c r="CFI49" i="47"/>
  <c r="CFG49" i="47"/>
  <c r="CFE49" i="47"/>
  <c r="CFC49" i="47"/>
  <c r="CFA49" i="47"/>
  <c r="CEY49" i="47"/>
  <c r="CEW49" i="47"/>
  <c r="CEU49" i="47"/>
  <c r="CES49" i="47"/>
  <c r="CEQ49" i="47"/>
  <c r="CEO49" i="47"/>
  <c r="CEM49" i="47"/>
  <c r="CEK49" i="47"/>
  <c r="CEI49" i="47"/>
  <c r="CEG49" i="47"/>
  <c r="CEE49" i="47"/>
  <c r="CEC49" i="47"/>
  <c r="CEA49" i="47"/>
  <c r="CDY49" i="47"/>
  <c r="CDW49" i="47"/>
  <c r="CDU49" i="47"/>
  <c r="CDS49" i="47"/>
  <c r="CDQ49" i="47"/>
  <c r="CDO49" i="47"/>
  <c r="CDM49" i="47"/>
  <c r="CDK49" i="47"/>
  <c r="CDI49" i="47"/>
  <c r="CDG49" i="47"/>
  <c r="CDE49" i="47"/>
  <c r="CDC49" i="47"/>
  <c r="CDA49" i="47"/>
  <c r="CCY49" i="47"/>
  <c r="CCW49" i="47"/>
  <c r="CCU49" i="47"/>
  <c r="CCS49" i="47"/>
  <c r="CCQ49" i="47"/>
  <c r="CCO49" i="47"/>
  <c r="CCM49" i="47"/>
  <c r="CCK49" i="47"/>
  <c r="CCI49" i="47"/>
  <c r="CCG49" i="47"/>
  <c r="CCE49" i="47"/>
  <c r="CCC49" i="47"/>
  <c r="CCA49" i="47"/>
  <c r="CBY49" i="47"/>
  <c r="CBW49" i="47"/>
  <c r="CBU49" i="47"/>
  <c r="CBS49" i="47"/>
  <c r="CBQ49" i="47"/>
  <c r="CBO49" i="47"/>
  <c r="CBM49" i="47"/>
  <c r="CBK49" i="47"/>
  <c r="CBI49" i="47"/>
  <c r="CBG49" i="47"/>
  <c r="CBE49" i="47"/>
  <c r="CBC49" i="47"/>
  <c r="CBA49" i="47"/>
  <c r="CAY49" i="47"/>
  <c r="CAW49" i="47"/>
  <c r="CAU49" i="47"/>
  <c r="CAS49" i="47"/>
  <c r="CAQ49" i="47"/>
  <c r="CAO49" i="47"/>
  <c r="CAM49" i="47"/>
  <c r="CAK49" i="47"/>
  <c r="CAI49" i="47"/>
  <c r="CAG49" i="47"/>
  <c r="CAE49" i="47"/>
  <c r="CAC49" i="47"/>
  <c r="CAA49" i="47"/>
  <c r="BZY49" i="47"/>
  <c r="BZW49" i="47"/>
  <c r="BZU49" i="47"/>
  <c r="BZS49" i="47"/>
  <c r="BZQ49" i="47"/>
  <c r="BZO49" i="47"/>
  <c r="BZM49" i="47"/>
  <c r="BZK49" i="47"/>
  <c r="BZI49" i="47"/>
  <c r="BZG49" i="47"/>
  <c r="BZE49" i="47"/>
  <c r="BZC49" i="47"/>
  <c r="BZA49" i="47"/>
  <c r="BYY49" i="47"/>
  <c r="BYW49" i="47"/>
  <c r="BYU49" i="47"/>
  <c r="BYS49" i="47"/>
  <c r="BYQ49" i="47"/>
  <c r="BYO49" i="47"/>
  <c r="BYM49" i="47"/>
  <c r="BYK49" i="47"/>
  <c r="BYI49" i="47"/>
  <c r="BYG49" i="47"/>
  <c r="BYE49" i="47"/>
  <c r="BYC49" i="47"/>
  <c r="BYA49" i="47"/>
  <c r="BXY49" i="47"/>
  <c r="BXW49" i="47"/>
  <c r="BXU49" i="47"/>
  <c r="BXS49" i="47"/>
  <c r="BXQ49" i="47"/>
  <c r="BXO49" i="47"/>
  <c r="BXM49" i="47"/>
  <c r="BXK49" i="47"/>
  <c r="BXI49" i="47"/>
  <c r="BXG49" i="47"/>
  <c r="BXE49" i="47"/>
  <c r="BXC49" i="47"/>
  <c r="BXA49" i="47"/>
  <c r="BWY49" i="47"/>
  <c r="BWW49" i="47"/>
  <c r="BWU49" i="47"/>
  <c r="BWS49" i="47"/>
  <c r="BWQ49" i="47"/>
  <c r="BWO49" i="47"/>
  <c r="BWM49" i="47"/>
  <c r="BWK49" i="47"/>
  <c r="BWI49" i="47"/>
  <c r="BWG49" i="47"/>
  <c r="BWE49" i="47"/>
  <c r="BWC49" i="47"/>
  <c r="BWA49" i="47"/>
  <c r="BVY49" i="47"/>
  <c r="BVW49" i="47"/>
  <c r="BVU49" i="47"/>
  <c r="BVS49" i="47"/>
  <c r="BVQ49" i="47"/>
  <c r="BVO49" i="47"/>
  <c r="BVM49" i="47"/>
  <c r="BVK49" i="47"/>
  <c r="BVI49" i="47"/>
  <c r="BVG49" i="47"/>
  <c r="BVE49" i="47"/>
  <c r="BVC49" i="47"/>
  <c r="BVA49" i="47"/>
  <c r="BUY49" i="47"/>
  <c r="BUW49" i="47"/>
  <c r="BUU49" i="47"/>
  <c r="BUS49" i="47"/>
  <c r="BUQ49" i="47"/>
  <c r="BUO49" i="47"/>
  <c r="BUM49" i="47"/>
  <c r="BUK49" i="47"/>
  <c r="BUI49" i="47"/>
  <c r="BUG49" i="47"/>
  <c r="BUE49" i="47"/>
  <c r="BUC49" i="47"/>
  <c r="BUA49" i="47"/>
  <c r="BTY49" i="47"/>
  <c r="BTW49" i="47"/>
  <c r="BTU49" i="47"/>
  <c r="BTS49" i="47"/>
  <c r="BTQ49" i="47"/>
  <c r="BTO49" i="47"/>
  <c r="BTM49" i="47"/>
  <c r="BTK49" i="47"/>
  <c r="BTI49" i="47"/>
  <c r="BTG49" i="47"/>
  <c r="BTE49" i="47"/>
  <c r="BTC49" i="47"/>
  <c r="BTA49" i="47"/>
  <c r="BSY49" i="47"/>
  <c r="BSW49" i="47"/>
  <c r="BSU49" i="47"/>
  <c r="BSS49" i="47"/>
  <c r="BSQ49" i="47"/>
  <c r="BSO49" i="47"/>
  <c r="BSM49" i="47"/>
  <c r="BSK49" i="47"/>
  <c r="BSI49" i="47"/>
  <c r="BSG49" i="47"/>
  <c r="BSE49" i="47"/>
  <c r="BSC49" i="47"/>
  <c r="BSA49" i="47"/>
  <c r="BRY49" i="47"/>
  <c r="BRW49" i="47"/>
  <c r="BRU49" i="47"/>
  <c r="BRS49" i="47"/>
  <c r="BRQ49" i="47"/>
  <c r="BRO49" i="47"/>
  <c r="BRM49" i="47"/>
  <c r="BRK49" i="47"/>
  <c r="BRI49" i="47"/>
  <c r="BRG49" i="47"/>
  <c r="BRE49" i="47"/>
  <c r="BRC49" i="47"/>
  <c r="BRA49" i="47"/>
  <c r="BQY49" i="47"/>
  <c r="BQW49" i="47"/>
  <c r="BQU49" i="47"/>
  <c r="BQS49" i="47"/>
  <c r="BQQ49" i="47"/>
  <c r="BQO49" i="47"/>
  <c r="BQM49" i="47"/>
  <c r="BQK49" i="47"/>
  <c r="BQI49" i="47"/>
  <c r="BQG49" i="47"/>
  <c r="BQE49" i="47"/>
  <c r="BQC49" i="47"/>
  <c r="BQA49" i="47"/>
  <c r="BPY49" i="47"/>
  <c r="BPW49" i="47"/>
  <c r="BPU49" i="47"/>
  <c r="BPS49" i="47"/>
  <c r="BPQ49" i="47"/>
  <c r="BPO49" i="47"/>
  <c r="BPM49" i="47"/>
  <c r="BPK49" i="47"/>
  <c r="BPI49" i="47"/>
  <c r="BPG49" i="47"/>
  <c r="BPE49" i="47"/>
  <c r="BPC49" i="47"/>
  <c r="BPA49" i="47"/>
  <c r="BOY49" i="47"/>
  <c r="BOW49" i="47"/>
  <c r="BOU49" i="47"/>
  <c r="BOS49" i="47"/>
  <c r="BOQ49" i="47"/>
  <c r="BOO49" i="47"/>
  <c r="BOM49" i="47"/>
  <c r="BOK49" i="47"/>
  <c r="BOI49" i="47"/>
  <c r="BOG49" i="47"/>
  <c r="BOE49" i="47"/>
  <c r="BOC49" i="47"/>
  <c r="BOA49" i="47"/>
  <c r="BNY49" i="47"/>
  <c r="BNW49" i="47"/>
  <c r="BNU49" i="47"/>
  <c r="BNS49" i="47"/>
  <c r="BNQ49" i="47"/>
  <c r="BNO49" i="47"/>
  <c r="BNM49" i="47"/>
  <c r="BNK49" i="47"/>
  <c r="BNI49" i="47"/>
  <c r="BNG49" i="47"/>
  <c r="BNE49" i="47"/>
  <c r="BNC49" i="47"/>
  <c r="BNA49" i="47"/>
  <c r="BMY49" i="47"/>
  <c r="BMW49" i="47"/>
  <c r="BMU49" i="47"/>
  <c r="BMS49" i="47"/>
  <c r="BMQ49" i="47"/>
  <c r="BMO49" i="47"/>
  <c r="BMM49" i="47"/>
  <c r="BMK49" i="47"/>
  <c r="BMI49" i="47"/>
  <c r="BMG49" i="47"/>
  <c r="BME49" i="47"/>
  <c r="BMC49" i="47"/>
  <c r="BMA49" i="47"/>
  <c r="BLY49" i="47"/>
  <c r="BLW49" i="47"/>
  <c r="BLU49" i="47"/>
  <c r="BLS49" i="47"/>
  <c r="BLQ49" i="47"/>
  <c r="BLO49" i="47"/>
  <c r="BLM49" i="47"/>
  <c r="BLK49" i="47"/>
  <c r="BLI49" i="47"/>
  <c r="BLG49" i="47"/>
  <c r="BLE49" i="47"/>
  <c r="BLC49" i="47"/>
  <c r="BLA49" i="47"/>
  <c r="BKY49" i="47"/>
  <c r="BKW49" i="47"/>
  <c r="BKU49" i="47"/>
  <c r="BKS49" i="47"/>
  <c r="BKQ49" i="47"/>
  <c r="BKO49" i="47"/>
  <c r="BKM49" i="47"/>
  <c r="BKK49" i="47"/>
  <c r="BKI49" i="47"/>
  <c r="BKG49" i="47"/>
  <c r="BKE49" i="47"/>
  <c r="BKC49" i="47"/>
  <c r="BKA49" i="47"/>
  <c r="BJY49" i="47"/>
  <c r="BJW49" i="47"/>
  <c r="BJU49" i="47"/>
  <c r="BJS49" i="47"/>
  <c r="BJQ49" i="47"/>
  <c r="BJO49" i="47"/>
  <c r="BJM49" i="47"/>
  <c r="BJK49" i="47"/>
  <c r="BJI49" i="47"/>
  <c r="BJG49" i="47"/>
  <c r="BJE49" i="47"/>
  <c r="BJC49" i="47"/>
  <c r="BJA49" i="47"/>
  <c r="BIY49" i="47"/>
  <c r="BIW49" i="47"/>
  <c r="BIU49" i="47"/>
  <c r="BIS49" i="47"/>
  <c r="BIQ49" i="47"/>
  <c r="BIO49" i="47"/>
  <c r="BIM49" i="47"/>
  <c r="BIK49" i="47"/>
  <c r="BII49" i="47"/>
  <c r="BIG49" i="47"/>
  <c r="BIE49" i="47"/>
  <c r="BIC49" i="47"/>
  <c r="BIA49" i="47"/>
  <c r="BHY49" i="47"/>
  <c r="BHW49" i="47"/>
  <c r="BHU49" i="47"/>
  <c r="BHS49" i="47"/>
  <c r="BHQ49" i="47"/>
  <c r="BHO49" i="47"/>
  <c r="BHM49" i="47"/>
  <c r="BHK49" i="47"/>
  <c r="BHI49" i="47"/>
  <c r="BHG49" i="47"/>
  <c r="BHE49" i="47"/>
  <c r="BHC49" i="47"/>
  <c r="BHA49" i="47"/>
  <c r="BGY49" i="47"/>
  <c r="BGW49" i="47"/>
  <c r="BGU49" i="47"/>
  <c r="BGS49" i="47"/>
  <c r="BGQ49" i="47"/>
  <c r="BGO49" i="47"/>
  <c r="BGM49" i="47"/>
  <c r="BGK49" i="47"/>
  <c r="BGI49" i="47"/>
  <c r="BGG49" i="47"/>
  <c r="BGE49" i="47"/>
  <c r="BGC49" i="47"/>
  <c r="BGA49" i="47"/>
  <c r="BFY49" i="47"/>
  <c r="BFW49" i="47"/>
  <c r="BFU49" i="47"/>
  <c r="BFS49" i="47"/>
  <c r="BFQ49" i="47"/>
  <c r="BFO49" i="47"/>
  <c r="BFM49" i="47"/>
  <c r="BFK49" i="47"/>
  <c r="BFI49" i="47"/>
  <c r="BFG49" i="47"/>
  <c r="BFE49" i="47"/>
  <c r="BFC49" i="47"/>
  <c r="BFA49" i="47"/>
  <c r="BEY49" i="47"/>
  <c r="BEW49" i="47"/>
  <c r="BEU49" i="47"/>
  <c r="BES49" i="47"/>
  <c r="BEQ49" i="47"/>
  <c r="BEO49" i="47"/>
  <c r="BEM49" i="47"/>
  <c r="BEK49" i="47"/>
  <c r="BEI49" i="47"/>
  <c r="BEG49" i="47"/>
  <c r="BEE49" i="47"/>
  <c r="BEC49" i="47"/>
  <c r="BEA49" i="47"/>
  <c r="BDY49" i="47"/>
  <c r="BDW49" i="47"/>
  <c r="BDU49" i="47"/>
  <c r="BDS49" i="47"/>
  <c r="BDQ49" i="47"/>
  <c r="BDO49" i="47"/>
  <c r="BDM49" i="47"/>
  <c r="BDK49" i="47"/>
  <c r="BDI49" i="47"/>
  <c r="BDG49" i="47"/>
  <c r="BDE49" i="47"/>
  <c r="BDC49" i="47"/>
  <c r="BDA49" i="47"/>
  <c r="BCY49" i="47"/>
  <c r="BCW49" i="47"/>
  <c r="BCU49" i="47"/>
  <c r="BCS49" i="47"/>
  <c r="BCQ49" i="47"/>
  <c r="BCO49" i="47"/>
  <c r="BCM49" i="47"/>
  <c r="BCK49" i="47"/>
  <c r="BCI49" i="47"/>
  <c r="BCG49" i="47"/>
  <c r="BCE49" i="47"/>
  <c r="BCC49" i="47"/>
  <c r="BCA49" i="47"/>
  <c r="BBY49" i="47"/>
  <c r="BBW49" i="47"/>
  <c r="BBU49" i="47"/>
  <c r="BBS49" i="47"/>
  <c r="BBQ49" i="47"/>
  <c r="BBO49" i="47"/>
  <c r="BBM49" i="47"/>
  <c r="BBK49" i="47"/>
  <c r="BBI49" i="47"/>
  <c r="BBG49" i="47"/>
  <c r="BBE49" i="47"/>
  <c r="BBC49" i="47"/>
  <c r="BBA49" i="47"/>
  <c r="BAY49" i="47"/>
  <c r="BAW49" i="47"/>
  <c r="BAU49" i="47"/>
  <c r="BAS49" i="47"/>
  <c r="BAQ49" i="47"/>
  <c r="BAO49" i="47"/>
  <c r="BAM49" i="47"/>
  <c r="BAK49" i="47"/>
  <c r="BAI49" i="47"/>
  <c r="BAG49" i="47"/>
  <c r="BAE49" i="47"/>
  <c r="BAC49" i="47"/>
  <c r="BAA49" i="47"/>
  <c r="AZY49" i="47"/>
  <c r="AZW49" i="47"/>
  <c r="AZU49" i="47"/>
  <c r="AZS49" i="47"/>
  <c r="AZQ49" i="47"/>
  <c r="AZO49" i="47"/>
  <c r="AZM49" i="47"/>
  <c r="AZK49" i="47"/>
  <c r="AZI49" i="47"/>
  <c r="AZG49" i="47"/>
  <c r="AZE49" i="47"/>
  <c r="AZC49" i="47"/>
  <c r="AZA49" i="47"/>
  <c r="AYY49" i="47"/>
  <c r="AYW49" i="47"/>
  <c r="AYU49" i="47"/>
  <c r="AYS49" i="47"/>
  <c r="AYQ49" i="47"/>
  <c r="AYO49" i="47"/>
  <c r="AYM49" i="47"/>
  <c r="AYK49" i="47"/>
  <c r="AYI49" i="47"/>
  <c r="AYG49" i="47"/>
  <c r="AYE49" i="47"/>
  <c r="AYC49" i="47"/>
  <c r="AYA49" i="47"/>
  <c r="AXY49" i="47"/>
  <c r="AXW49" i="47"/>
  <c r="AXU49" i="47"/>
  <c r="AXS49" i="47"/>
  <c r="AXQ49" i="47"/>
  <c r="AXO49" i="47"/>
  <c r="AXM49" i="47"/>
  <c r="AXK49" i="47"/>
  <c r="AXI49" i="47"/>
  <c r="AXG49" i="47"/>
  <c r="AXE49" i="47"/>
  <c r="AXC49" i="47"/>
  <c r="AXA49" i="47"/>
  <c r="AWY49" i="47"/>
  <c r="AWW49" i="47"/>
  <c r="AWU49" i="47"/>
  <c r="AWS49" i="47"/>
  <c r="AWQ49" i="47"/>
  <c r="AWO49" i="47"/>
  <c r="AWM49" i="47"/>
  <c r="AWK49" i="47"/>
  <c r="AWI49" i="47"/>
  <c r="AWG49" i="47"/>
  <c r="AWE49" i="47"/>
  <c r="AWC49" i="47"/>
  <c r="AWA49" i="47"/>
  <c r="AVY49" i="47"/>
  <c r="AVW49" i="47"/>
  <c r="AVU49" i="47"/>
  <c r="AVS49" i="47"/>
  <c r="AVQ49" i="47"/>
  <c r="AVO49" i="47"/>
  <c r="AVM49" i="47"/>
  <c r="AVK49" i="47"/>
  <c r="AVI49" i="47"/>
  <c r="AVG49" i="47"/>
  <c r="AVE49" i="47"/>
  <c r="AVC49" i="47"/>
  <c r="AVA49" i="47"/>
  <c r="AUY49" i="47"/>
  <c r="AUW49" i="47"/>
  <c r="AUU49" i="47"/>
  <c r="AUS49" i="47"/>
  <c r="AUQ49" i="47"/>
  <c r="AUO49" i="47"/>
  <c r="AUM49" i="47"/>
  <c r="AUK49" i="47"/>
  <c r="AUI49" i="47"/>
  <c r="AUG49" i="47"/>
  <c r="AUE49" i="47"/>
  <c r="AUC49" i="47"/>
  <c r="AUA49" i="47"/>
  <c r="ATY49" i="47"/>
  <c r="ATW49" i="47"/>
  <c r="ATU49" i="47"/>
  <c r="ATS49" i="47"/>
  <c r="ATQ49" i="47"/>
  <c r="ATO49" i="47"/>
  <c r="ATM49" i="47"/>
  <c r="ATK49" i="47"/>
  <c r="ATI49" i="47"/>
  <c r="ATG49" i="47"/>
  <c r="ATE49" i="47"/>
  <c r="ATC49" i="47"/>
  <c r="ATA49" i="47"/>
  <c r="ASY49" i="47"/>
  <c r="ASW49" i="47"/>
  <c r="ASU49" i="47"/>
  <c r="ASS49" i="47"/>
  <c r="ASQ49" i="47"/>
  <c r="ASO49" i="47"/>
  <c r="ASM49" i="47"/>
  <c r="ASK49" i="47"/>
  <c r="ASI49" i="47"/>
  <c r="ASG49" i="47"/>
  <c r="ASE49" i="47"/>
  <c r="ASC49" i="47"/>
  <c r="ASA49" i="47"/>
  <c r="ARY49" i="47"/>
  <c r="ARW49" i="47"/>
  <c r="ARU49" i="47"/>
  <c r="ARS49" i="47"/>
  <c r="ARQ49" i="47"/>
  <c r="ARO49" i="47"/>
  <c r="ARM49" i="47"/>
  <c r="ARK49" i="47"/>
  <c r="ARI49" i="47"/>
  <c r="ARG49" i="47"/>
  <c r="ARE49" i="47"/>
  <c r="ARC49" i="47"/>
  <c r="ARA49" i="47"/>
  <c r="AQY49" i="47"/>
  <c r="AQW49" i="47"/>
  <c r="AQU49" i="47"/>
  <c r="AQS49" i="47"/>
  <c r="AQQ49" i="47"/>
  <c r="AQO49" i="47"/>
  <c r="AQM49" i="47"/>
  <c r="AQK49" i="47"/>
  <c r="AQI49" i="47"/>
  <c r="AQG49" i="47"/>
  <c r="AQE49" i="47"/>
  <c r="AQC49" i="47"/>
  <c r="AQA49" i="47"/>
  <c r="APY49" i="47"/>
  <c r="APW49" i="47"/>
  <c r="APU49" i="47"/>
  <c r="APS49" i="47"/>
  <c r="APQ49" i="47"/>
  <c r="APO49" i="47"/>
  <c r="APM49" i="47"/>
  <c r="APK49" i="47"/>
  <c r="API49" i="47"/>
  <c r="APG49" i="47"/>
  <c r="APE49" i="47"/>
  <c r="APC49" i="47"/>
  <c r="APA49" i="47"/>
  <c r="AOY49" i="47"/>
  <c r="AOW49" i="47"/>
  <c r="AOU49" i="47"/>
  <c r="AOS49" i="47"/>
  <c r="AOQ49" i="47"/>
  <c r="AOO49" i="47"/>
  <c r="AOM49" i="47"/>
  <c r="AOK49" i="47"/>
  <c r="AOI49" i="47"/>
  <c r="AOG49" i="47"/>
  <c r="AOE49" i="47"/>
  <c r="AOC49" i="47"/>
  <c r="AOA49" i="47"/>
  <c r="ANY49" i="47"/>
  <c r="ANW49" i="47"/>
  <c r="ANU49" i="47"/>
  <c r="ANS49" i="47"/>
  <c r="ANQ49" i="47"/>
  <c r="ANO49" i="47"/>
  <c r="ANM49" i="47"/>
  <c r="ANK49" i="47"/>
  <c r="ANI49" i="47"/>
  <c r="ANG49" i="47"/>
  <c r="ANE49" i="47"/>
  <c r="ANC49" i="47"/>
  <c r="ANA49" i="47"/>
  <c r="AMY49" i="47"/>
  <c r="AMW49" i="47"/>
  <c r="AMU49" i="47"/>
  <c r="AMS49" i="47"/>
  <c r="AMQ49" i="47"/>
  <c r="AMO49" i="47"/>
  <c r="AMM49" i="47"/>
  <c r="AMK49" i="47"/>
  <c r="AMI49" i="47"/>
  <c r="AMG49" i="47"/>
  <c r="AME49" i="47"/>
  <c r="AMC49" i="47"/>
  <c r="AMA49" i="47"/>
  <c r="ALY49" i="47"/>
  <c r="ALW49" i="47"/>
  <c r="ALU49" i="47"/>
  <c r="ALS49" i="47"/>
  <c r="ALQ49" i="47"/>
  <c r="ALO49" i="47"/>
  <c r="ALM49" i="47"/>
  <c r="ALK49" i="47"/>
  <c r="ALI49" i="47"/>
  <c r="ALG49" i="47"/>
  <c r="ALE49" i="47"/>
  <c r="ALC49" i="47"/>
  <c r="ALA49" i="47"/>
  <c r="AKY49" i="47"/>
  <c r="AKW49" i="47"/>
  <c r="AKU49" i="47"/>
  <c r="AKS49" i="47"/>
  <c r="AKQ49" i="47"/>
  <c r="AKO49" i="47"/>
  <c r="AKM49" i="47"/>
  <c r="AKK49" i="47"/>
  <c r="AKI49" i="47"/>
  <c r="AKG49" i="47"/>
  <c r="AKE49" i="47"/>
  <c r="AKC49" i="47"/>
  <c r="AKA49" i="47"/>
  <c r="AJY49" i="47"/>
  <c r="AJW49" i="47"/>
  <c r="AJU49" i="47"/>
  <c r="AJS49" i="47"/>
  <c r="AJQ49" i="47"/>
  <c r="AJO49" i="47"/>
  <c r="AJM49" i="47"/>
  <c r="AJK49" i="47"/>
  <c r="AJI49" i="47"/>
  <c r="AJG49" i="47"/>
  <c r="AJE49" i="47"/>
  <c r="AJC49" i="47"/>
  <c r="AJA49" i="47"/>
  <c r="AIY49" i="47"/>
  <c r="AIW49" i="47"/>
  <c r="AIU49" i="47"/>
  <c r="AIS49" i="47"/>
  <c r="AIQ49" i="47"/>
  <c r="AIO49" i="47"/>
  <c r="AIM49" i="47"/>
  <c r="AIK49" i="47"/>
  <c r="AII49" i="47"/>
  <c r="AIG49" i="47"/>
  <c r="AIE49" i="47"/>
  <c r="AIC49" i="47"/>
  <c r="AIA49" i="47"/>
  <c r="AHY49" i="47"/>
  <c r="AHW49" i="47"/>
  <c r="AHU49" i="47"/>
  <c r="AHS49" i="47"/>
  <c r="AHQ49" i="47"/>
  <c r="AHO49" i="47"/>
  <c r="AHM49" i="47"/>
  <c r="AHK49" i="47"/>
  <c r="AHI49" i="47"/>
  <c r="AHG49" i="47"/>
  <c r="AHE49" i="47"/>
  <c r="AHC49" i="47"/>
  <c r="AHA49" i="47"/>
  <c r="AGY49" i="47"/>
  <c r="AGW49" i="47"/>
  <c r="AGU49" i="47"/>
  <c r="AGS49" i="47"/>
  <c r="AGQ49" i="47"/>
  <c r="AGO49" i="47"/>
  <c r="AGM49" i="47"/>
  <c r="AGK49" i="47"/>
  <c r="AGI49" i="47"/>
  <c r="AGG49" i="47"/>
  <c r="AGE49" i="47"/>
  <c r="AGC49" i="47"/>
  <c r="AGA49" i="47"/>
  <c r="AFY49" i="47"/>
  <c r="AFW49" i="47"/>
  <c r="AFU49" i="47"/>
  <c r="AFS49" i="47"/>
  <c r="AFQ49" i="47"/>
  <c r="AFO49" i="47"/>
  <c r="AFM49" i="47"/>
  <c r="AFK49" i="47"/>
  <c r="AFI49" i="47"/>
  <c r="AFG49" i="47"/>
  <c r="AFE49" i="47"/>
  <c r="AFC49" i="47"/>
  <c r="AFA49" i="47"/>
  <c r="AEY49" i="47"/>
  <c r="AEW49" i="47"/>
  <c r="AEU49" i="47"/>
  <c r="AES49" i="47"/>
  <c r="AEQ49" i="47"/>
  <c r="AEO49" i="47"/>
  <c r="AEM49" i="47"/>
  <c r="AEK49" i="47"/>
  <c r="AEI49" i="47"/>
  <c r="AEG49" i="47"/>
  <c r="AEE49" i="47"/>
  <c r="AEC49" i="47"/>
  <c r="AEA49" i="47"/>
  <c r="ADY49" i="47"/>
  <c r="ADW49" i="47"/>
  <c r="ADU49" i="47"/>
  <c r="ADS49" i="47"/>
  <c r="ADQ49" i="47"/>
  <c r="ADO49" i="47"/>
  <c r="ADM49" i="47"/>
  <c r="ADK49" i="47"/>
  <c r="ADI49" i="47"/>
  <c r="ADG49" i="47"/>
  <c r="ADE49" i="47"/>
  <c r="ADC49" i="47"/>
  <c r="ADA49" i="47"/>
  <c r="ACY49" i="47"/>
  <c r="ACW49" i="47"/>
  <c r="ACU49" i="47"/>
  <c r="ACS49" i="47"/>
  <c r="ACQ49" i="47"/>
  <c r="ACO49" i="47"/>
  <c r="ACM49" i="47"/>
  <c r="ACK49" i="47"/>
  <c r="ACI49" i="47"/>
  <c r="ACG49" i="47"/>
  <c r="ACE49" i="47"/>
  <c r="ACC49" i="47"/>
  <c r="ACA49" i="47"/>
  <c r="ABY49" i="47"/>
  <c r="ABW49" i="47"/>
  <c r="ABU49" i="47"/>
  <c r="ABS49" i="47"/>
  <c r="ABQ49" i="47"/>
  <c r="ABO49" i="47"/>
  <c r="ABM49" i="47"/>
  <c r="ABK49" i="47"/>
  <c r="ABI49" i="47"/>
  <c r="ABG49" i="47"/>
  <c r="ABE49" i="47"/>
  <c r="ABC49" i="47"/>
  <c r="ABA49" i="47"/>
  <c r="AAY49" i="47"/>
  <c r="AAW49" i="47"/>
  <c r="AAU49" i="47"/>
  <c r="AAS49" i="47"/>
  <c r="AAQ49" i="47"/>
  <c r="AAO49" i="47"/>
  <c r="AAM49" i="47"/>
  <c r="AAK49" i="47"/>
  <c r="AAI49" i="47"/>
  <c r="AAG49" i="47"/>
  <c r="AAE49" i="47"/>
  <c r="AAC49" i="47"/>
  <c r="AAA49" i="47"/>
  <c r="ZY49" i="47"/>
  <c r="ZW49" i="47"/>
  <c r="ZU49" i="47"/>
  <c r="ZS49" i="47"/>
  <c r="ZQ49" i="47"/>
  <c r="ZO49" i="47"/>
  <c r="ZM49" i="47"/>
  <c r="ZK49" i="47"/>
  <c r="ZI49" i="47"/>
  <c r="ZG49" i="47"/>
  <c r="ZE49" i="47"/>
  <c r="ZC49" i="47"/>
  <c r="ZA49" i="47"/>
  <c r="YY49" i="47"/>
  <c r="YW49" i="47"/>
  <c r="YU49" i="47"/>
  <c r="YS49" i="47"/>
  <c r="YQ49" i="47"/>
  <c r="YO49" i="47"/>
  <c r="YM49" i="47"/>
  <c r="YK49" i="47"/>
  <c r="YI49" i="47"/>
  <c r="YG49" i="47"/>
  <c r="YE49" i="47"/>
  <c r="YC49" i="47"/>
  <c r="YA49" i="47"/>
  <c r="XY49" i="47"/>
  <c r="XW49" i="47"/>
  <c r="XU49" i="47"/>
  <c r="XS49" i="47"/>
  <c r="XQ49" i="47"/>
  <c r="XO49" i="47"/>
  <c r="XM49" i="47"/>
  <c r="XK49" i="47"/>
  <c r="XI49" i="47"/>
  <c r="XG49" i="47"/>
  <c r="XE49" i="47"/>
  <c r="XC49" i="47"/>
  <c r="XA49" i="47"/>
  <c r="WY49" i="47"/>
  <c r="WW49" i="47"/>
  <c r="WU49" i="47"/>
  <c r="WS49" i="47"/>
  <c r="WQ49" i="47"/>
  <c r="WO49" i="47"/>
  <c r="WM49" i="47"/>
  <c r="WK49" i="47"/>
  <c r="WI49" i="47"/>
  <c r="WG49" i="47"/>
  <c r="WE49" i="47"/>
  <c r="WC49" i="47"/>
  <c r="WA49" i="47"/>
  <c r="VY49" i="47"/>
  <c r="VW49" i="47"/>
  <c r="VU49" i="47"/>
  <c r="VS49" i="47"/>
  <c r="VQ49" i="47"/>
  <c r="VO49" i="47"/>
  <c r="VM49" i="47"/>
  <c r="VK49" i="47"/>
  <c r="VI49" i="47"/>
  <c r="VG49" i="47"/>
  <c r="VE49" i="47"/>
  <c r="VC49" i="47"/>
  <c r="VA49" i="47"/>
  <c r="UY49" i="47"/>
  <c r="UW49" i="47"/>
  <c r="UU49" i="47"/>
  <c r="US49" i="47"/>
  <c r="UQ49" i="47"/>
  <c r="UO49" i="47"/>
  <c r="UM49" i="47"/>
  <c r="UK49" i="47"/>
  <c r="UI49" i="47"/>
  <c r="UG49" i="47"/>
  <c r="UE49" i="47"/>
  <c r="UC49" i="47"/>
  <c r="UA49" i="47"/>
  <c r="TY49" i="47"/>
  <c r="TW49" i="47"/>
  <c r="TU49" i="47"/>
  <c r="TS49" i="47"/>
  <c r="TQ49" i="47"/>
  <c r="TO49" i="47"/>
  <c r="TM49" i="47"/>
  <c r="TK49" i="47"/>
  <c r="TI49" i="47"/>
  <c r="TG49" i="47"/>
  <c r="TE49" i="47"/>
  <c r="TC49" i="47"/>
  <c r="TA49" i="47"/>
  <c r="SY49" i="47"/>
  <c r="SW49" i="47"/>
  <c r="SU49" i="47"/>
  <c r="SS49" i="47"/>
  <c r="SQ49" i="47"/>
  <c r="SO49" i="47"/>
  <c r="SM49" i="47"/>
  <c r="SK49" i="47"/>
  <c r="SI49" i="47"/>
  <c r="SG49" i="47"/>
  <c r="SE49" i="47"/>
  <c r="SC49" i="47"/>
  <c r="SA49" i="47"/>
  <c r="RY49" i="47"/>
  <c r="RW49" i="47"/>
  <c r="RU49" i="47"/>
  <c r="RS49" i="47"/>
  <c r="RQ49" i="47"/>
  <c r="RO49" i="47"/>
  <c r="RM49" i="47"/>
  <c r="RK49" i="47"/>
  <c r="RI49" i="47"/>
  <c r="RG49" i="47"/>
  <c r="RE49" i="47"/>
  <c r="RC49" i="47"/>
  <c r="RA49" i="47"/>
  <c r="QY49" i="47"/>
  <c r="QW49" i="47"/>
  <c r="QU49" i="47"/>
  <c r="QS49" i="47"/>
  <c r="QQ49" i="47"/>
  <c r="QO49" i="47"/>
  <c r="QM49" i="47"/>
  <c r="QK49" i="47"/>
  <c r="QI49" i="47"/>
  <c r="QG49" i="47"/>
  <c r="QE49" i="47"/>
  <c r="QC49" i="47"/>
  <c r="QA49" i="47"/>
  <c r="PY49" i="47"/>
  <c r="PW49" i="47"/>
  <c r="PU49" i="47"/>
  <c r="PS49" i="47"/>
  <c r="PQ49" i="47"/>
  <c r="PO49" i="47"/>
  <c r="PM49" i="47"/>
  <c r="PK49" i="47"/>
  <c r="PI49" i="47"/>
  <c r="PG49" i="47"/>
  <c r="PE49" i="47"/>
  <c r="PC49" i="47"/>
  <c r="PA49" i="47"/>
  <c r="OY49" i="47"/>
  <c r="OW49" i="47"/>
  <c r="OU49" i="47"/>
  <c r="OS49" i="47"/>
  <c r="OQ49" i="47"/>
  <c r="OO49" i="47"/>
  <c r="OM49" i="47"/>
  <c r="OK49" i="47"/>
  <c r="OI49" i="47"/>
  <c r="OG49" i="47"/>
  <c r="OE49" i="47"/>
  <c r="OC49" i="47"/>
  <c r="OA49" i="47"/>
  <c r="NY49" i="47"/>
  <c r="NW49" i="47"/>
  <c r="NU49" i="47"/>
  <c r="NS49" i="47"/>
  <c r="NQ49" i="47"/>
  <c r="NO49" i="47"/>
  <c r="NM49" i="47"/>
  <c r="NK49" i="47"/>
  <c r="NI49" i="47"/>
  <c r="NG49" i="47"/>
  <c r="NE49" i="47"/>
  <c r="NC49" i="47"/>
  <c r="NA49" i="47"/>
  <c r="MY49" i="47"/>
  <c r="MW49" i="47"/>
  <c r="MU49" i="47"/>
  <c r="MS49" i="47"/>
  <c r="MQ49" i="47"/>
  <c r="MO49" i="47"/>
  <c r="MM49" i="47"/>
  <c r="MK49" i="47"/>
  <c r="MI49" i="47"/>
  <c r="MG49" i="47"/>
  <c r="ME49" i="47"/>
  <c r="MC49" i="47"/>
  <c r="MA49" i="47"/>
  <c r="LY49" i="47"/>
  <c r="LW49" i="47"/>
  <c r="LU49" i="47"/>
  <c r="LS49" i="47"/>
  <c r="LQ49" i="47"/>
  <c r="LO49" i="47"/>
  <c r="LM49" i="47"/>
  <c r="LK49" i="47"/>
  <c r="LI49" i="47"/>
  <c r="LG49" i="47"/>
  <c r="LE49" i="47"/>
  <c r="LC49" i="47"/>
  <c r="LA49" i="47"/>
  <c r="KY49" i="47"/>
  <c r="KW49" i="47"/>
  <c r="KU49" i="47"/>
  <c r="KS49" i="47"/>
  <c r="KQ49" i="47"/>
  <c r="KO49" i="47"/>
  <c r="KM49" i="47"/>
  <c r="KK49" i="47"/>
  <c r="KI49" i="47"/>
  <c r="KG49" i="47"/>
  <c r="KE49" i="47"/>
  <c r="KC49" i="47"/>
  <c r="KA49" i="47"/>
  <c r="JY49" i="47"/>
  <c r="JW49" i="47"/>
  <c r="JU49" i="47"/>
  <c r="JS49" i="47"/>
  <c r="JQ49" i="47"/>
  <c r="JO49" i="47"/>
  <c r="JM49" i="47"/>
  <c r="JK49" i="47"/>
  <c r="JI49" i="47"/>
  <c r="JG49" i="47"/>
  <c r="JE49" i="47"/>
  <c r="JC49" i="47"/>
  <c r="JA49" i="47"/>
  <c r="IY49" i="47"/>
  <c r="IW49" i="47"/>
  <c r="IU49" i="47"/>
  <c r="IS49" i="47"/>
  <c r="IQ49" i="47"/>
  <c r="IO49" i="47"/>
  <c r="IM49" i="47"/>
  <c r="IK49" i="47"/>
  <c r="II49" i="47"/>
  <c r="IG49" i="47"/>
  <c r="IE49" i="47"/>
  <c r="IC49" i="47"/>
  <c r="IA49" i="47"/>
  <c r="HY49" i="47"/>
  <c r="HW49" i="47"/>
  <c r="HU49" i="47"/>
  <c r="HS49" i="47"/>
  <c r="HQ49" i="47"/>
  <c r="HO49" i="47"/>
  <c r="HM49" i="47"/>
  <c r="HK49" i="47"/>
  <c r="HI49" i="47"/>
  <c r="HG49" i="47"/>
  <c r="HE49" i="47"/>
  <c r="HC49" i="47"/>
  <c r="HA49" i="47"/>
  <c r="GY49" i="47"/>
  <c r="GW49" i="47"/>
  <c r="GU49" i="47"/>
  <c r="GS49" i="47"/>
  <c r="GQ49" i="47"/>
  <c r="GO49" i="47"/>
  <c r="GM49" i="47"/>
  <c r="GK49" i="47"/>
  <c r="GI49" i="47"/>
  <c r="GG49" i="47"/>
  <c r="GE49" i="47"/>
  <c r="GC49" i="47"/>
  <c r="GA49" i="47"/>
  <c r="FY49" i="47"/>
  <c r="FW49" i="47"/>
  <c r="FU49" i="47"/>
  <c r="FS49" i="47"/>
  <c r="FQ49" i="47"/>
  <c r="FO49" i="47"/>
  <c r="FM49" i="47"/>
  <c r="FK49" i="47"/>
  <c r="FI49" i="47"/>
  <c r="FG49" i="47"/>
  <c r="FE49" i="47"/>
  <c r="FC49" i="47"/>
  <c r="FA49" i="47"/>
  <c r="EY49" i="47"/>
  <c r="EW49" i="47"/>
  <c r="EU49" i="47"/>
  <c r="ES49" i="47"/>
  <c r="EQ49" i="47"/>
  <c r="EO49" i="47"/>
  <c r="EM49" i="47"/>
  <c r="EK49" i="47"/>
  <c r="EI49" i="47"/>
  <c r="EG49" i="47"/>
  <c r="EE49" i="47"/>
  <c r="EC49" i="47"/>
  <c r="EA49" i="47"/>
  <c r="DY49" i="47"/>
  <c r="DW49" i="47"/>
  <c r="DU49" i="47"/>
  <c r="DS49" i="47"/>
  <c r="DQ49" i="47"/>
  <c r="DO49" i="47"/>
  <c r="DM49" i="47"/>
  <c r="DK49" i="47"/>
  <c r="DI49" i="47"/>
  <c r="DG49" i="47"/>
  <c r="DE49" i="47"/>
  <c r="DC49" i="47"/>
  <c r="DA49" i="47"/>
  <c r="CY49" i="47"/>
  <c r="CW49" i="47"/>
  <c r="CU49" i="47"/>
  <c r="CS49" i="47"/>
  <c r="CQ49" i="47"/>
  <c r="CO49" i="47"/>
  <c r="CM49" i="47"/>
  <c r="CK49" i="47"/>
  <c r="CI49" i="47"/>
  <c r="CG49" i="47"/>
  <c r="CE49" i="47"/>
  <c r="CC49" i="47"/>
  <c r="CA49" i="47"/>
  <c r="BY49" i="47"/>
  <c r="BW49" i="47"/>
  <c r="BU49" i="47"/>
  <c r="BS49" i="47"/>
  <c r="BQ49" i="47"/>
  <c r="BO49" i="47"/>
  <c r="BM49" i="47"/>
  <c r="BK49" i="47"/>
  <c r="BI49" i="47"/>
  <c r="BG49" i="47"/>
  <c r="BE49" i="47"/>
  <c r="BC49" i="47"/>
  <c r="BA49" i="47"/>
  <c r="AY49" i="47"/>
  <c r="AW49" i="47"/>
  <c r="AU49" i="47"/>
  <c r="AS49" i="47"/>
  <c r="AQ49" i="47"/>
  <c r="AO49" i="47"/>
  <c r="AM49" i="47"/>
  <c r="AK49" i="47"/>
  <c r="AI49" i="47"/>
  <c r="AG49" i="47"/>
  <c r="AE49" i="47"/>
  <c r="AC49" i="47"/>
  <c r="AA49" i="47"/>
  <c r="Y49" i="47"/>
  <c r="W49" i="47"/>
  <c r="B49" i="47"/>
  <c r="C32" i="47"/>
  <c r="I18" i="47"/>
  <c r="G39" i="47"/>
  <c r="B39" i="47"/>
  <c r="G38" i="47"/>
  <c r="B38" i="47"/>
  <c r="V35" i="47"/>
  <c r="U35" i="47"/>
  <c r="T35" i="47"/>
  <c r="S35" i="47"/>
  <c r="R35" i="47"/>
  <c r="Q35" i="47"/>
  <c r="P35" i="47"/>
  <c r="O35" i="47"/>
  <c r="N35" i="47"/>
  <c r="M35" i="47"/>
  <c r="L35" i="47"/>
  <c r="B35" i="47"/>
  <c r="J23" i="47"/>
  <c r="I23" i="47"/>
  <c r="I17" i="47"/>
  <c r="I16" i="47"/>
  <c r="I15" i="47"/>
  <c r="D21" i="47" s="1"/>
  <c r="I14" i="47"/>
  <c r="I13" i="47"/>
  <c r="I12" i="47"/>
  <c r="C5" i="47"/>
  <c r="I1" i="47"/>
  <c r="B5" i="35"/>
  <c r="E13" i="35" a="1"/>
  <c r="F16" i="47"/>
  <c r="V40" i="47" l="1" a="1"/>
  <c r="V40" i="47" s="1"/>
  <c r="E13" i="35"/>
  <c r="L40" i="47" a="1"/>
  <c r="L40" i="47" s="1"/>
  <c r="N40" i="47" a="1"/>
  <c r="N40" i="47" s="1"/>
  <c r="P40" i="47" a="1"/>
  <c r="P40" i="47" s="1"/>
  <c r="R40" i="47" a="1"/>
  <c r="R40" i="47" s="1"/>
  <c r="T40" i="47" a="1"/>
  <c r="T40" i="47" s="1"/>
  <c r="K38" i="47"/>
  <c r="K39" i="47"/>
  <c r="K25" i="47"/>
  <c r="K24" i="47"/>
  <c r="M24" i="47" s="1"/>
  <c r="O24" i="47" s="1"/>
  <c r="Q24" i="47" s="1"/>
  <c r="S24" i="47" s="1"/>
  <c r="U24" i="47" s="1"/>
  <c r="J57" i="29"/>
  <c r="J56" i="29"/>
  <c r="J55" i="29"/>
  <c r="J54" i="29"/>
  <c r="J53" i="29"/>
  <c r="J52" i="29"/>
  <c r="J51" i="29"/>
  <c r="J50" i="29"/>
  <c r="J49" i="29"/>
  <c r="J48" i="29"/>
  <c r="J47" i="29"/>
  <c r="J46" i="29"/>
  <c r="J45" i="29"/>
  <c r="J44" i="29"/>
  <c r="J43" i="29"/>
  <c r="J42" i="29"/>
  <c r="J41" i="29"/>
  <c r="J40" i="29"/>
  <c r="J39" i="29"/>
  <c r="J38" i="29"/>
  <c r="J37" i="29"/>
  <c r="J36" i="29"/>
  <c r="J35" i="29"/>
  <c r="J34" i="29"/>
  <c r="J33" i="29"/>
  <c r="J32" i="29"/>
  <c r="J31" i="29"/>
  <c r="J30" i="29"/>
  <c r="J29" i="29"/>
  <c r="J28" i="29"/>
  <c r="J27" i="29"/>
  <c r="V23" i="29"/>
  <c r="T23" i="29"/>
  <c r="R23" i="29"/>
  <c r="P23" i="29"/>
  <c r="N23" i="29"/>
  <c r="L23" i="29"/>
  <c r="J23" i="29"/>
  <c r="F22" i="29"/>
  <c r="U21" i="29"/>
  <c r="S21" i="29"/>
  <c r="Q21" i="29"/>
  <c r="O21" i="29"/>
  <c r="M21" i="29"/>
  <c r="K21" i="29"/>
  <c r="V20" i="29"/>
  <c r="U20" i="29"/>
  <c r="T20" i="29"/>
  <c r="S20" i="29"/>
  <c r="R20" i="29"/>
  <c r="Q20" i="29"/>
  <c r="P20" i="29"/>
  <c r="O20" i="29"/>
  <c r="N20" i="29"/>
  <c r="M20" i="29"/>
  <c r="L20" i="29"/>
  <c r="K20" i="29"/>
  <c r="U19" i="29"/>
  <c r="S19" i="29"/>
  <c r="Q19" i="29"/>
  <c r="O19" i="29"/>
  <c r="M19" i="29"/>
  <c r="K19" i="29"/>
  <c r="F16" i="29"/>
  <c r="D6" i="29"/>
  <c r="J57" i="28"/>
  <c r="J56" i="28"/>
  <c r="J55" i="28"/>
  <c r="J54" i="28"/>
  <c r="J53" i="28"/>
  <c r="J52" i="28"/>
  <c r="J51" i="28"/>
  <c r="J50" i="28"/>
  <c r="J49" i="28"/>
  <c r="J48" i="28"/>
  <c r="J47" i="28"/>
  <c r="J46" i="28"/>
  <c r="J45" i="28"/>
  <c r="J44" i="28"/>
  <c r="J43" i="28"/>
  <c r="J42" i="28"/>
  <c r="J41" i="28"/>
  <c r="J40" i="28"/>
  <c r="J39" i="28"/>
  <c r="J38" i="28"/>
  <c r="J37" i="28"/>
  <c r="J36" i="28"/>
  <c r="J35" i="28"/>
  <c r="J34" i="28"/>
  <c r="J33" i="28"/>
  <c r="J32" i="28"/>
  <c r="J31" i="28"/>
  <c r="J30" i="28"/>
  <c r="J29" i="28"/>
  <c r="J28" i="28"/>
  <c r="J27" i="28"/>
  <c r="V23" i="28"/>
  <c r="T23" i="28"/>
  <c r="R23" i="28"/>
  <c r="P23" i="28"/>
  <c r="N23" i="28"/>
  <c r="L23" i="28"/>
  <c r="J23" i="28"/>
  <c r="F22" i="28"/>
  <c r="U21" i="28"/>
  <c r="S21" i="28"/>
  <c r="Q21" i="28"/>
  <c r="O21" i="28"/>
  <c r="M21" i="28"/>
  <c r="K21" i="28"/>
  <c r="V20" i="28"/>
  <c r="U20" i="28"/>
  <c r="T20" i="28"/>
  <c r="S20" i="28"/>
  <c r="R20" i="28"/>
  <c r="Q20" i="28"/>
  <c r="P20" i="28"/>
  <c r="O20" i="28"/>
  <c r="N20" i="28"/>
  <c r="M20" i="28"/>
  <c r="L20" i="28"/>
  <c r="K20" i="28"/>
  <c r="U19" i="28"/>
  <c r="S19" i="28"/>
  <c r="Q19" i="28"/>
  <c r="O19" i="28"/>
  <c r="M19" i="28"/>
  <c r="K19" i="28"/>
  <c r="F16" i="28"/>
  <c r="D6" i="28"/>
  <c r="U82" i="45"/>
  <c r="S82" i="45"/>
  <c r="Q82" i="45"/>
  <c r="O82" i="45"/>
  <c r="M82" i="45"/>
  <c r="K82" i="45"/>
  <c r="B82" i="45"/>
  <c r="G57" i="45"/>
  <c r="B57" i="45"/>
  <c r="G56" i="45"/>
  <c r="B56" i="45"/>
  <c r="V53" i="45"/>
  <c r="U53" i="45"/>
  <c r="T53" i="45"/>
  <c r="S53" i="45"/>
  <c r="R53" i="45"/>
  <c r="Q53" i="45"/>
  <c r="P53" i="45"/>
  <c r="O53" i="45"/>
  <c r="N53" i="45"/>
  <c r="M53" i="45"/>
  <c r="L53" i="45"/>
  <c r="K53" i="45"/>
  <c r="B53" i="45"/>
  <c r="A31" i="45"/>
  <c r="A30" i="45"/>
  <c r="A29" i="45"/>
  <c r="A28" i="45"/>
  <c r="A27" i="45"/>
  <c r="A26" i="45"/>
  <c r="J23" i="45"/>
  <c r="I23" i="45"/>
  <c r="I17" i="45"/>
  <c r="I16" i="45"/>
  <c r="I15" i="45"/>
  <c r="D21" i="45" s="1"/>
  <c r="I14" i="45"/>
  <c r="I13" i="45"/>
  <c r="I12" i="45"/>
  <c r="C5" i="45"/>
  <c r="I1" i="45"/>
  <c r="B52" i="38"/>
  <c r="A52" i="38"/>
  <c r="B51" i="38"/>
  <c r="A51" i="38"/>
  <c r="B50" i="38"/>
  <c r="A50" i="38"/>
  <c r="B49" i="38"/>
  <c r="A49" i="38"/>
  <c r="B48" i="38"/>
  <c r="A48" i="38"/>
  <c r="B47" i="38"/>
  <c r="A47" i="38"/>
  <c r="B46" i="38"/>
  <c r="A46" i="38"/>
  <c r="B45" i="38"/>
  <c r="A45" i="38"/>
  <c r="B44" i="38"/>
  <c r="A44" i="38"/>
  <c r="B43" i="38"/>
  <c r="A43" i="38"/>
  <c r="B42" i="38"/>
  <c r="A42" i="38"/>
  <c r="B41" i="38"/>
  <c r="A41" i="38"/>
  <c r="B40" i="38"/>
  <c r="A40" i="38"/>
  <c r="B39" i="38"/>
  <c r="A39" i="38"/>
  <c r="B38" i="38"/>
  <c r="A38" i="38"/>
  <c r="B37" i="38"/>
  <c r="A37" i="38"/>
  <c r="B36" i="38"/>
  <c r="A36" i="38"/>
  <c r="B35" i="38"/>
  <c r="A35" i="38"/>
  <c r="B34" i="38"/>
  <c r="A34" i="38"/>
  <c r="B33" i="38"/>
  <c r="A33" i="38"/>
  <c r="B32" i="38"/>
  <c r="A32" i="38"/>
  <c r="A31" i="38"/>
  <c r="A30" i="38"/>
  <c r="A29" i="38"/>
  <c r="V28" i="38"/>
  <c r="T28" i="38"/>
  <c r="R28" i="38"/>
  <c r="P28" i="38"/>
  <c r="N28" i="38"/>
  <c r="L28" i="38"/>
  <c r="A28" i="38"/>
  <c r="A27" i="38"/>
  <c r="A26" i="38"/>
  <c r="J23" i="38"/>
  <c r="I23" i="38"/>
  <c r="I13" i="38"/>
  <c r="D21" i="38" s="1"/>
  <c r="I12" i="38"/>
  <c r="C5" i="38"/>
  <c r="I1" i="38"/>
  <c r="A31" i="20"/>
  <c r="A30" i="20"/>
  <c r="A29" i="20"/>
  <c r="V28" i="20"/>
  <c r="T28" i="20"/>
  <c r="R28" i="20"/>
  <c r="P28" i="20"/>
  <c r="N28" i="20"/>
  <c r="L28" i="20"/>
  <c r="A28" i="20"/>
  <c r="A27" i="20"/>
  <c r="A26" i="20"/>
  <c r="J23" i="20"/>
  <c r="I23" i="20"/>
  <c r="I14" i="20"/>
  <c r="D21" i="20" s="1"/>
  <c r="I13" i="20"/>
  <c r="I12" i="20"/>
  <c r="C5" i="20"/>
  <c r="I1" i="20"/>
  <c r="A31" i="37"/>
  <c r="A30" i="37"/>
  <c r="A29" i="37"/>
  <c r="V28" i="37"/>
  <c r="T28" i="37"/>
  <c r="R28" i="37"/>
  <c r="P28" i="37"/>
  <c r="N28" i="37"/>
  <c r="L28" i="37"/>
  <c r="A28" i="37"/>
  <c r="A27" i="37"/>
  <c r="A26" i="37"/>
  <c r="J23" i="37"/>
  <c r="I23" i="37"/>
  <c r="I14" i="37"/>
  <c r="D21" i="37" s="1"/>
  <c r="I13" i="37"/>
  <c r="I12" i="37"/>
  <c r="C5" i="37"/>
  <c r="I1" i="37"/>
  <c r="A31" i="36"/>
  <c r="A30" i="36"/>
  <c r="A29" i="36"/>
  <c r="V28" i="36"/>
  <c r="T28" i="36"/>
  <c r="R28" i="36"/>
  <c r="P28" i="36"/>
  <c r="N28" i="36"/>
  <c r="L28" i="36"/>
  <c r="A28" i="36"/>
  <c r="A27" i="36"/>
  <c r="A26" i="36"/>
  <c r="J23" i="36"/>
  <c r="I23" i="36"/>
  <c r="I14" i="36"/>
  <c r="D21" i="36" s="1"/>
  <c r="I13" i="36"/>
  <c r="I12" i="36"/>
  <c r="C5" i="36"/>
  <c r="I1" i="36"/>
  <c r="U72" i="44"/>
  <c r="S72" i="44"/>
  <c r="Q72" i="44"/>
  <c r="O72" i="44"/>
  <c r="M72" i="44"/>
  <c r="K72" i="44"/>
  <c r="B72" i="44"/>
  <c r="G47" i="44"/>
  <c r="B47" i="44"/>
  <c r="G46" i="44"/>
  <c r="B46" i="44"/>
  <c r="V43" i="44"/>
  <c r="U43" i="44"/>
  <c r="T43" i="44"/>
  <c r="S43" i="44"/>
  <c r="R43" i="44"/>
  <c r="Q43" i="44"/>
  <c r="P43" i="44"/>
  <c r="O43" i="44"/>
  <c r="N43" i="44"/>
  <c r="M43" i="44"/>
  <c r="L43" i="44"/>
  <c r="K43" i="44"/>
  <c r="B43" i="44"/>
  <c r="A31" i="44"/>
  <c r="A30" i="44"/>
  <c r="A29" i="44"/>
  <c r="A28" i="44"/>
  <c r="A27" i="44"/>
  <c r="A26" i="44"/>
  <c r="J23" i="44"/>
  <c r="I23" i="44"/>
  <c r="I17" i="44"/>
  <c r="I16" i="44"/>
  <c r="I15" i="44"/>
  <c r="D21" i="44" s="1"/>
  <c r="I14" i="44"/>
  <c r="I13" i="44"/>
  <c r="I12" i="44"/>
  <c r="C5" i="44"/>
  <c r="I1" i="44"/>
  <c r="A31" i="6"/>
  <c r="A30" i="6"/>
  <c r="A29" i="6"/>
  <c r="V28" i="6"/>
  <c r="T28" i="6"/>
  <c r="R28" i="6"/>
  <c r="P28" i="6"/>
  <c r="N28" i="6"/>
  <c r="A28" i="6"/>
  <c r="A27" i="6"/>
  <c r="A26" i="6"/>
  <c r="J23" i="6"/>
  <c r="I23" i="6"/>
  <c r="I17" i="6"/>
  <c r="I16" i="6"/>
  <c r="D21" i="6" s="1"/>
  <c r="I15" i="6"/>
  <c r="I14" i="6"/>
  <c r="I13" i="6"/>
  <c r="I12" i="6"/>
  <c r="C5" i="6"/>
  <c r="I1" i="6"/>
  <c r="B36" i="7"/>
  <c r="A31" i="7"/>
  <c r="A30" i="7"/>
  <c r="A29" i="7"/>
  <c r="A28" i="7"/>
  <c r="A27" i="7"/>
  <c r="A26" i="7"/>
  <c r="J23" i="7"/>
  <c r="I23" i="7"/>
  <c r="I15" i="7"/>
  <c r="D21" i="7" s="1"/>
  <c r="I14" i="7"/>
  <c r="I13" i="7"/>
  <c r="I12" i="7"/>
  <c r="C5" i="7"/>
  <c r="I1" i="7"/>
  <c r="A37" i="39"/>
  <c r="B36" i="39"/>
  <c r="A36" i="39"/>
  <c r="A35" i="39"/>
  <c r="A34" i="39"/>
  <c r="A33" i="39"/>
  <c r="B32" i="39"/>
  <c r="A32" i="39"/>
  <c r="A31" i="39"/>
  <c r="A30" i="39"/>
  <c r="A29" i="39"/>
  <c r="A28" i="39"/>
  <c r="A27" i="39"/>
  <c r="A26" i="39"/>
  <c r="J23" i="39"/>
  <c r="I23" i="39"/>
  <c r="I14" i="39"/>
  <c r="D21" i="39" s="1"/>
  <c r="I13" i="39"/>
  <c r="I12" i="39"/>
  <c r="D6" i="39"/>
  <c r="C5" i="39"/>
  <c r="I1" i="39"/>
  <c r="A37" i="23"/>
  <c r="B36" i="23"/>
  <c r="A36" i="23"/>
  <c r="A35" i="23"/>
  <c r="A34" i="23"/>
  <c r="A33" i="23"/>
  <c r="B32" i="23"/>
  <c r="A32" i="23"/>
  <c r="A31" i="23"/>
  <c r="A30" i="23"/>
  <c r="A29" i="23"/>
  <c r="A28" i="23"/>
  <c r="A27" i="23"/>
  <c r="A26" i="23"/>
  <c r="J23" i="23"/>
  <c r="I23" i="23"/>
  <c r="I14" i="23"/>
  <c r="D21" i="23" s="1"/>
  <c r="I13" i="23"/>
  <c r="I12" i="23"/>
  <c r="D6" i="23"/>
  <c r="C5" i="23"/>
  <c r="I1" i="23"/>
  <c r="F41" i="9"/>
  <c r="B41" i="9"/>
  <c r="B40" i="9"/>
  <c r="G36" i="9"/>
  <c r="B36" i="9"/>
  <c r="G35" i="9"/>
  <c r="B35" i="9"/>
  <c r="A31" i="9"/>
  <c r="A30" i="9"/>
  <c r="A29" i="9"/>
  <c r="A28" i="9"/>
  <c r="A27" i="9"/>
  <c r="A26" i="9"/>
  <c r="J23" i="9"/>
  <c r="I23" i="9"/>
  <c r="I18" i="9"/>
  <c r="I17" i="9"/>
  <c r="D21" i="9" s="1"/>
  <c r="I16" i="9"/>
  <c r="I15" i="9"/>
  <c r="I14" i="9"/>
  <c r="I13" i="9"/>
  <c r="I12" i="9"/>
  <c r="C5" i="9"/>
  <c r="I1" i="9"/>
  <c r="U82" i="3"/>
  <c r="S82" i="3"/>
  <c r="Q82" i="3"/>
  <c r="O82" i="3"/>
  <c r="M82" i="3"/>
  <c r="K82" i="3"/>
  <c r="B82" i="3"/>
  <c r="G57" i="3"/>
  <c r="B57" i="3"/>
  <c r="G56" i="3"/>
  <c r="B56" i="3"/>
  <c r="V53" i="3"/>
  <c r="U53" i="3"/>
  <c r="T53" i="3"/>
  <c r="S53" i="3"/>
  <c r="R53" i="3"/>
  <c r="Q53" i="3"/>
  <c r="P53" i="3"/>
  <c r="O53" i="3"/>
  <c r="N53" i="3"/>
  <c r="M53" i="3"/>
  <c r="K53" i="3"/>
  <c r="B53" i="3"/>
  <c r="A31" i="3"/>
  <c r="A30" i="3"/>
  <c r="A29" i="3"/>
  <c r="A28" i="3"/>
  <c r="A27" i="3"/>
  <c r="A26" i="3"/>
  <c r="J23" i="3"/>
  <c r="I23" i="3"/>
  <c r="I17" i="3"/>
  <c r="I16" i="3"/>
  <c r="D21" i="3" s="1"/>
  <c r="F26" i="3" s="1"/>
  <c r="I15" i="3"/>
  <c r="I14" i="3"/>
  <c r="I13" i="3"/>
  <c r="I12" i="3"/>
  <c r="C5" i="3"/>
  <c r="I1" i="3"/>
  <c r="U82" i="4"/>
  <c r="S82" i="4"/>
  <c r="Q82" i="4"/>
  <c r="O82" i="4"/>
  <c r="M82" i="4"/>
  <c r="B82" i="4"/>
  <c r="G57" i="4"/>
  <c r="B57" i="4"/>
  <c r="G56" i="4"/>
  <c r="B56" i="4"/>
  <c r="B53" i="4"/>
  <c r="A31" i="4"/>
  <c r="A30" i="4"/>
  <c r="A29" i="4"/>
  <c r="A28" i="4"/>
  <c r="A27" i="4"/>
  <c r="A26" i="4"/>
  <c r="J23" i="4"/>
  <c r="I23" i="4"/>
  <c r="I17" i="4"/>
  <c r="I16" i="4"/>
  <c r="D21" i="4" s="1"/>
  <c r="I15" i="4"/>
  <c r="I14" i="4"/>
  <c r="I13" i="4"/>
  <c r="I12" i="4"/>
  <c r="C5" i="4"/>
  <c r="I1" i="4"/>
  <c r="U82" i="5"/>
  <c r="S82" i="5"/>
  <c r="Q82" i="5"/>
  <c r="O82" i="5"/>
  <c r="M82" i="5"/>
  <c r="K82" i="5"/>
  <c r="G57" i="5"/>
  <c r="B57" i="5"/>
  <c r="G56" i="5"/>
  <c r="B56" i="5"/>
  <c r="V53" i="5"/>
  <c r="U53" i="5"/>
  <c r="T53" i="5"/>
  <c r="S53" i="5"/>
  <c r="R53" i="5"/>
  <c r="Q53" i="5"/>
  <c r="P53" i="5"/>
  <c r="O53" i="5"/>
  <c r="A31" i="5"/>
  <c r="A30" i="5"/>
  <c r="A29" i="5"/>
  <c r="A28" i="5"/>
  <c r="A27" i="5"/>
  <c r="A26" i="5"/>
  <c r="J23" i="5"/>
  <c r="I23" i="5"/>
  <c r="I17" i="5"/>
  <c r="I16" i="5"/>
  <c r="D21" i="5" s="1"/>
  <c r="I15" i="5"/>
  <c r="I14" i="5"/>
  <c r="I13" i="5"/>
  <c r="I12" i="5"/>
  <c r="C5" i="5"/>
  <c r="I1" i="5"/>
  <c r="U78" i="41"/>
  <c r="S78" i="41"/>
  <c r="Q78" i="41"/>
  <c r="O78" i="41"/>
  <c r="M78" i="41"/>
  <c r="K78" i="41"/>
  <c r="B78" i="41"/>
  <c r="V53" i="41"/>
  <c r="U53" i="41"/>
  <c r="T53" i="41"/>
  <c r="S53" i="41"/>
  <c r="R53" i="41"/>
  <c r="Q53" i="41"/>
  <c r="P53" i="41"/>
  <c r="O53" i="41"/>
  <c r="N53" i="41"/>
  <c r="M53" i="41"/>
  <c r="L53" i="41"/>
  <c r="K53" i="41"/>
  <c r="B53" i="41"/>
  <c r="A31" i="41"/>
  <c r="A30" i="41"/>
  <c r="A29" i="41"/>
  <c r="V28" i="41"/>
  <c r="T28" i="41"/>
  <c r="R28" i="41"/>
  <c r="P28" i="41"/>
  <c r="N28" i="41"/>
  <c r="L28" i="41"/>
  <c r="A28" i="41"/>
  <c r="A27" i="41"/>
  <c r="A26" i="41"/>
  <c r="J23" i="41"/>
  <c r="I23" i="41"/>
  <c r="D21" i="41"/>
  <c r="I15" i="41"/>
  <c r="I14" i="41"/>
  <c r="I13" i="41"/>
  <c r="I12" i="41"/>
  <c r="C5" i="41"/>
  <c r="K1" i="41"/>
  <c r="I1" i="41"/>
  <c r="U82" i="40"/>
  <c r="S82" i="40"/>
  <c r="Q82" i="40"/>
  <c r="O82" i="40"/>
  <c r="M82" i="40"/>
  <c r="K82" i="40"/>
  <c r="B82" i="40"/>
  <c r="G57" i="40"/>
  <c r="B57" i="40"/>
  <c r="G56" i="40"/>
  <c r="B56" i="40"/>
  <c r="V53" i="40"/>
  <c r="U53" i="40"/>
  <c r="T53" i="40"/>
  <c r="S53" i="40"/>
  <c r="R53" i="40"/>
  <c r="Q53" i="40"/>
  <c r="P53" i="40"/>
  <c r="O53" i="40"/>
  <c r="N53" i="40"/>
  <c r="M53" i="40"/>
  <c r="L53" i="40"/>
  <c r="K53" i="40"/>
  <c r="B53" i="40"/>
  <c r="A31" i="40"/>
  <c r="A30" i="40"/>
  <c r="A29" i="40"/>
  <c r="A28" i="40"/>
  <c r="A27" i="40"/>
  <c r="A26" i="40"/>
  <c r="J23" i="40"/>
  <c r="I23" i="40"/>
  <c r="D21" i="40"/>
  <c r="I17" i="40"/>
  <c r="I16" i="40"/>
  <c r="I15" i="40"/>
  <c r="I14" i="40"/>
  <c r="I13" i="40"/>
  <c r="I12" i="40"/>
  <c r="C5" i="40"/>
  <c r="K1" i="40"/>
  <c r="I1" i="40"/>
  <c r="K49" i="16"/>
  <c r="C30" i="11"/>
  <c r="C29" i="11"/>
  <c r="C28" i="11"/>
  <c r="C27" i="11"/>
  <c r="C26" i="11"/>
  <c r="V20" i="11"/>
  <c r="V19" i="11"/>
  <c r="V18" i="11"/>
  <c r="V17" i="11"/>
  <c r="V16" i="11"/>
  <c r="V15" i="11"/>
  <c r="V14" i="11"/>
  <c r="V13" i="11"/>
  <c r="V12" i="11"/>
  <c r="V11" i="11"/>
  <c r="V8" i="11"/>
  <c r="V7" i="11"/>
  <c r="V6" i="11"/>
  <c r="H84" i="35" a="1"/>
  <c r="H84" i="35" s="1"/>
  <c r="H83" i="35" a="1"/>
  <c r="H83" i="35" s="1"/>
  <c r="H1" i="35"/>
  <c r="J49" i="1"/>
  <c r="C35" i="1"/>
  <c r="C26" i="1"/>
  <c r="A32" i="47" l="1"/>
  <c r="A33" i="47" s="1"/>
  <c r="A34" i="47" s="1"/>
  <c r="A35" i="47" s="1"/>
  <c r="A36" i="47" s="1"/>
  <c r="A37" i="47" s="1"/>
  <c r="A38" i="47" s="1"/>
  <c r="A39" i="47" s="1"/>
  <c r="A40" i="47" s="1"/>
  <c r="A41" i="47" s="1"/>
  <c r="A42" i="47" s="1"/>
  <c r="A43" i="47" s="1"/>
  <c r="A44" i="47" s="1"/>
  <c r="A45" i="47" s="1"/>
  <c r="A46" i="47" s="1"/>
  <c r="A47" i="47" s="1"/>
  <c r="A48" i="47" s="1"/>
  <c r="A49" i="47" s="1"/>
  <c r="A50" i="47" s="1"/>
  <c r="K41" i="47"/>
  <c r="U38" i="47" l="1"/>
  <c r="Q39" i="47"/>
  <c r="R39" i="47" s="1"/>
  <c r="O39" i="47"/>
  <c r="P39" i="47" s="1"/>
  <c r="S38" i="47"/>
  <c r="M39" i="47"/>
  <c r="N39" i="47" s="1"/>
  <c r="Q38" i="47"/>
  <c r="L39" i="47"/>
  <c r="O38" i="47"/>
  <c r="U39" i="47"/>
  <c r="V39" i="47" s="1"/>
  <c r="M38" i="47"/>
  <c r="S39" i="47"/>
  <c r="T39" i="47" s="1"/>
  <c r="B41" i="5"/>
  <c r="E41" i="3"/>
  <c r="B41" i="20"/>
  <c r="B41" i="44"/>
  <c r="E47" i="5"/>
  <c r="B58" i="41"/>
  <c r="B38" i="3"/>
  <c r="B77" i="5"/>
  <c r="B37" i="44"/>
  <c r="B61" i="4"/>
  <c r="B68" i="45"/>
  <c r="B76" i="5"/>
  <c r="E34" i="4"/>
  <c r="E34" i="3"/>
  <c r="B56" i="44"/>
  <c r="E44" i="4"/>
  <c r="B35" i="3"/>
  <c r="F19" i="4"/>
  <c r="B32" i="6"/>
  <c r="B37" i="5"/>
  <c r="E46" i="3"/>
  <c r="B66" i="45"/>
  <c r="E45" i="5"/>
  <c r="E44" i="3"/>
  <c r="B32" i="36"/>
  <c r="B45" i="40"/>
  <c r="B44" i="40"/>
  <c r="E40" i="3"/>
  <c r="B70" i="45"/>
  <c r="B62" i="44"/>
  <c r="F19" i="3"/>
  <c r="B48" i="36"/>
  <c r="B66" i="5"/>
  <c r="B54" i="44"/>
  <c r="B60" i="41"/>
  <c r="B32" i="45"/>
  <c r="B79" i="40"/>
  <c r="E48" i="4"/>
  <c r="B67" i="45"/>
  <c r="E49" i="4"/>
  <c r="B48" i="41"/>
  <c r="B73" i="45"/>
  <c r="E41" i="45"/>
  <c r="E39" i="4"/>
  <c r="B36" i="3"/>
  <c r="E44" i="45"/>
  <c r="B61" i="44"/>
  <c r="B48" i="40"/>
  <c r="E33" i="44"/>
  <c r="B49" i="4"/>
  <c r="E43" i="45"/>
  <c r="E49" i="3"/>
  <c r="B72" i="3"/>
  <c r="B55" i="44"/>
  <c r="B68" i="3"/>
  <c r="B47" i="4"/>
  <c r="B35" i="44"/>
  <c r="E43" i="5"/>
  <c r="B39" i="20"/>
  <c r="B64" i="5"/>
  <c r="B71" i="45"/>
  <c r="B33" i="41"/>
  <c r="B48" i="3"/>
  <c r="E8" i="35" a="1"/>
  <c r="F19" i="45"/>
  <c r="B69" i="40"/>
  <c r="B33" i="6"/>
  <c r="B39" i="44"/>
  <c r="B62" i="5"/>
  <c r="B76" i="3"/>
  <c r="B44" i="20"/>
  <c r="B45" i="3"/>
  <c r="B47" i="37"/>
  <c r="B44" i="37"/>
  <c r="B44" i="41"/>
  <c r="B68" i="5"/>
  <c r="B41" i="36"/>
  <c r="B36" i="6"/>
  <c r="E36" i="44"/>
  <c r="E33" i="5"/>
  <c r="B75" i="41"/>
  <c r="E46" i="40"/>
  <c r="F16" i="36"/>
  <c r="E36" i="3"/>
  <c r="B75" i="5"/>
  <c r="B69" i="45"/>
  <c r="E32" i="5"/>
  <c r="B41" i="45"/>
  <c r="B47" i="5"/>
  <c r="B50" i="41"/>
  <c r="F19" i="47"/>
  <c r="B46" i="40"/>
  <c r="E39" i="45"/>
  <c r="B39" i="37"/>
  <c r="B33" i="44"/>
  <c r="E44" i="5"/>
  <c r="B36" i="44"/>
  <c r="B63" i="5"/>
  <c r="B44" i="45"/>
  <c r="E39" i="40"/>
  <c r="B63" i="41"/>
  <c r="B37" i="6"/>
  <c r="B65" i="40"/>
  <c r="B39" i="3"/>
  <c r="E50" i="5"/>
  <c r="B64" i="41"/>
  <c r="E37" i="3"/>
  <c r="E50" i="3"/>
  <c r="B64" i="44"/>
  <c r="B80" i="4"/>
  <c r="B76" i="4"/>
  <c r="E48" i="5"/>
  <c r="B35" i="45"/>
  <c r="B51" i="41"/>
  <c r="B43" i="36"/>
  <c r="B75" i="40"/>
  <c r="B44" i="5"/>
  <c r="B46" i="20"/>
  <c r="B36" i="37"/>
  <c r="E37" i="4"/>
  <c r="B49" i="3"/>
  <c r="B45" i="36"/>
  <c r="B35" i="40"/>
  <c r="F16" i="23"/>
  <c r="B73" i="41"/>
  <c r="B37" i="20"/>
  <c r="B36" i="40"/>
  <c r="C17" i="35" a="1"/>
  <c r="B57" i="41"/>
  <c r="B42" i="37"/>
  <c r="B46" i="6"/>
  <c r="B78" i="4"/>
  <c r="B64" i="3"/>
  <c r="B74" i="4"/>
  <c r="E38" i="5"/>
  <c r="B34" i="37"/>
  <c r="E39" i="5"/>
  <c r="F16" i="20"/>
  <c r="F19" i="9"/>
  <c r="E50" i="4"/>
  <c r="F16" i="9"/>
  <c r="B50" i="6"/>
  <c r="E51" i="40"/>
  <c r="B40" i="41"/>
  <c r="F16" i="41"/>
  <c r="B37" i="40"/>
  <c r="B33" i="37"/>
  <c r="E42" i="5"/>
  <c r="E44" i="40"/>
  <c r="B53" i="44"/>
  <c r="B43" i="4"/>
  <c r="E43" i="40"/>
  <c r="B43" i="6"/>
  <c r="B39" i="36"/>
  <c r="F19" i="41"/>
  <c r="B73" i="40"/>
  <c r="B65" i="45"/>
  <c r="B72" i="40"/>
  <c r="B43" i="5"/>
  <c r="B42" i="45"/>
  <c r="E42" i="40"/>
  <c r="B46" i="41"/>
  <c r="E49" i="45"/>
  <c r="F16" i="4"/>
  <c r="B78" i="40"/>
  <c r="B41" i="37"/>
  <c r="E41" i="44"/>
  <c r="B32" i="7"/>
  <c r="B39" i="40"/>
  <c r="E46" i="45"/>
  <c r="B66" i="41"/>
  <c r="B66" i="40"/>
  <c r="B43" i="45"/>
  <c r="B60" i="44"/>
  <c r="B42" i="41"/>
  <c r="B78" i="45"/>
  <c r="E35" i="40"/>
  <c r="B66" i="3"/>
  <c r="B40" i="45"/>
  <c r="E32" i="44"/>
  <c r="B50" i="20"/>
  <c r="E36" i="4"/>
  <c r="B39" i="6"/>
  <c r="B46" i="45"/>
  <c r="B34" i="3"/>
  <c r="B50" i="36"/>
  <c r="B45" i="6"/>
  <c r="B32" i="41"/>
  <c r="B33" i="3"/>
  <c r="E35" i="3"/>
  <c r="B48" i="5"/>
  <c r="B38" i="20"/>
  <c r="F19" i="5"/>
  <c r="B49" i="20"/>
  <c r="E33" i="45"/>
  <c r="B43" i="40"/>
  <c r="B34" i="41"/>
  <c r="B61" i="45"/>
  <c r="F19" i="37"/>
  <c r="E48" i="40"/>
  <c r="F19" i="38"/>
  <c r="B52" i="44"/>
  <c r="F19" i="40"/>
  <c r="F19" i="23"/>
  <c r="E51" i="4"/>
  <c r="B40" i="20"/>
  <c r="B47" i="41"/>
  <c r="E42" i="3"/>
  <c r="B51" i="36"/>
  <c r="B68" i="40"/>
  <c r="B51" i="4"/>
  <c r="B76" i="41"/>
  <c r="E47" i="45"/>
  <c r="E46" i="4"/>
  <c r="B38" i="37"/>
  <c r="B66" i="44"/>
  <c r="B43" i="37"/>
  <c r="B41" i="3"/>
  <c r="B38" i="44"/>
  <c r="B45" i="4"/>
  <c r="B39" i="4"/>
  <c r="B42" i="6"/>
  <c r="F16" i="45"/>
  <c r="E37" i="45"/>
  <c r="E40" i="4"/>
  <c r="F16" i="40"/>
  <c r="B77" i="40"/>
  <c r="B38" i="6"/>
  <c r="B44" i="4"/>
  <c r="B48" i="4"/>
  <c r="B63" i="4"/>
  <c r="B40" i="37"/>
  <c r="F16" i="5"/>
  <c r="B69" i="4"/>
  <c r="B42" i="20"/>
  <c r="B69" i="3"/>
  <c r="E48" i="45"/>
  <c r="B36" i="4"/>
  <c r="B35" i="20"/>
  <c r="E47" i="3"/>
  <c r="E39" i="3"/>
  <c r="B70" i="40"/>
  <c r="E34" i="40"/>
  <c r="B47" i="40"/>
  <c r="B47" i="3"/>
  <c r="F19" i="39"/>
  <c r="E32" i="4"/>
  <c r="B35" i="4"/>
  <c r="B72" i="45"/>
  <c r="B40" i="3"/>
  <c r="E41" i="40"/>
  <c r="B65" i="5"/>
  <c r="B46" i="3"/>
  <c r="E36" i="45"/>
  <c r="B35" i="5"/>
  <c r="E43" i="4"/>
  <c r="B62" i="40"/>
  <c r="B63" i="44"/>
  <c r="B67" i="4"/>
  <c r="E46" i="5"/>
  <c r="B33" i="36"/>
  <c r="B67" i="3"/>
  <c r="B41" i="41"/>
  <c r="B33" i="4"/>
  <c r="B36" i="45"/>
  <c r="E51" i="45"/>
  <c r="B51" i="5"/>
  <c r="B33" i="5"/>
  <c r="B74" i="40"/>
  <c r="B74" i="41"/>
  <c r="B70" i="5"/>
  <c r="B38" i="5"/>
  <c r="B34" i="5"/>
  <c r="E34" i="5"/>
  <c r="B51" i="44"/>
  <c r="B79" i="4"/>
  <c r="B65" i="44"/>
  <c r="B59" i="41"/>
  <c r="B50" i="45"/>
  <c r="B61" i="41"/>
  <c r="B36" i="20"/>
  <c r="B59" i="44"/>
  <c r="F16" i="3"/>
  <c r="B32" i="44"/>
  <c r="B71" i="41"/>
  <c r="B42" i="40"/>
  <c r="B39" i="5"/>
  <c r="B77" i="3"/>
  <c r="E45" i="45"/>
  <c r="B49" i="37"/>
  <c r="B69" i="44"/>
  <c r="B34" i="6"/>
  <c r="B32" i="4"/>
  <c r="B37" i="45"/>
  <c r="B38" i="36"/>
  <c r="E48" i="3"/>
  <c r="F19" i="20"/>
  <c r="E32" i="40"/>
  <c r="B51" i="20"/>
  <c r="B38" i="4"/>
  <c r="B57" i="44"/>
  <c r="B34" i="20"/>
  <c r="E40" i="44"/>
  <c r="B45" i="20"/>
  <c r="B40" i="44"/>
  <c r="B49" i="36"/>
  <c r="E49" i="40"/>
  <c r="B68" i="41"/>
  <c r="B67" i="41"/>
  <c r="B62" i="4"/>
  <c r="E45" i="3"/>
  <c r="C15" i="35" a="1"/>
  <c r="B32" i="37"/>
  <c r="B32" i="40"/>
  <c r="B33" i="20"/>
  <c r="B40" i="4"/>
  <c r="B68" i="4"/>
  <c r="E37" i="40"/>
  <c r="B33" i="45"/>
  <c r="B51" i="40"/>
  <c r="F19" i="36"/>
  <c r="E34" i="44"/>
  <c r="B51" i="6"/>
  <c r="B49" i="45"/>
  <c r="B63" i="3"/>
  <c r="E41" i="4"/>
  <c r="E36" i="40"/>
  <c r="B32" i="3"/>
  <c r="B76" i="45"/>
  <c r="B70" i="3"/>
  <c r="B68" i="44"/>
  <c r="E33" i="3"/>
  <c r="F16" i="37"/>
  <c r="B43" i="3"/>
  <c r="B45" i="37"/>
  <c r="B75" i="45"/>
  <c r="B64" i="4"/>
  <c r="B34" i="36"/>
  <c r="B61" i="40"/>
  <c r="B65" i="3"/>
  <c r="B50" i="3"/>
  <c r="B73" i="4"/>
  <c r="B69" i="5"/>
  <c r="B70" i="4"/>
  <c r="B79" i="45"/>
  <c r="E40" i="5"/>
  <c r="B69" i="41"/>
  <c r="E32" i="3"/>
  <c r="E51" i="5"/>
  <c r="B34" i="44"/>
  <c r="B35" i="37"/>
  <c r="E32" i="45"/>
  <c r="B72" i="5"/>
  <c r="B77" i="45"/>
  <c r="B41" i="6"/>
  <c r="B63" i="40"/>
  <c r="E38" i="44"/>
  <c r="B35" i="36"/>
  <c r="E35" i="44"/>
  <c r="B36" i="36"/>
  <c r="B78" i="5"/>
  <c r="B36" i="41"/>
  <c r="B37" i="36"/>
  <c r="B72" i="41"/>
  <c r="B67" i="40"/>
  <c r="B47" i="20"/>
  <c r="E33" i="4"/>
  <c r="B38" i="45"/>
  <c r="B41" i="40"/>
  <c r="B76" i="40"/>
  <c r="B48" i="45"/>
  <c r="B80" i="40"/>
  <c r="B36" i="5"/>
  <c r="B49" i="40"/>
  <c r="E50" i="45"/>
  <c r="B48" i="37"/>
  <c r="B79" i="3"/>
  <c r="B63" i="45"/>
  <c r="B71" i="40"/>
  <c r="E41" i="5"/>
  <c r="B80" i="45"/>
  <c r="B35" i="41"/>
  <c r="B42" i="4"/>
  <c r="E38" i="4"/>
  <c r="B47" i="36"/>
  <c r="B35" i="6"/>
  <c r="E38" i="45"/>
  <c r="B58" i="44"/>
  <c r="B72" i="4"/>
  <c r="E38" i="40"/>
  <c r="E39" i="44"/>
  <c r="B80" i="5"/>
  <c r="B46" i="37"/>
  <c r="B77" i="4"/>
  <c r="B50" i="40"/>
  <c r="B37" i="41"/>
  <c r="B45" i="45"/>
  <c r="E35" i="45"/>
  <c r="B74" i="3"/>
  <c r="B40" i="5"/>
  <c r="B47" i="6"/>
  <c r="B71" i="5"/>
  <c r="B42" i="36"/>
  <c r="E34" i="45"/>
  <c r="B74" i="5"/>
  <c r="E40" i="40"/>
  <c r="B49" i="5"/>
  <c r="B38" i="41"/>
  <c r="C13" i="35" a="1"/>
  <c r="B32" i="20"/>
  <c r="B33" i="40"/>
  <c r="B42" i="5"/>
  <c r="B37" i="4"/>
  <c r="B34" i="4"/>
  <c r="B64" i="40"/>
  <c r="B67" i="5"/>
  <c r="B48" i="20"/>
  <c r="E38" i="3"/>
  <c r="E49" i="5"/>
  <c r="E35" i="4"/>
  <c r="B61" i="5"/>
  <c r="B66" i="4"/>
  <c r="B61" i="3"/>
  <c r="B40" i="40"/>
  <c r="B42" i="3"/>
  <c r="B64" i="45"/>
  <c r="E37" i="5"/>
  <c r="E47" i="40"/>
  <c r="B45" i="41"/>
  <c r="B40" i="6"/>
  <c r="B80" i="3"/>
  <c r="E47" i="4"/>
  <c r="E37" i="44"/>
  <c r="B43" i="41"/>
  <c r="B46" i="4"/>
  <c r="B51" i="3"/>
  <c r="F16" i="39"/>
  <c r="B38" i="40"/>
  <c r="E35" i="5"/>
  <c r="B44" i="36"/>
  <c r="B45" i="5"/>
  <c r="B62" i="45"/>
  <c r="E14" i="35" a="1"/>
  <c r="E36" i="5"/>
  <c r="B32" i="9"/>
  <c r="F16" i="38"/>
  <c r="B51" i="37"/>
  <c r="B62" i="41"/>
  <c r="B46" i="5"/>
  <c r="C18" i="35" a="1"/>
  <c r="F19" i="7"/>
  <c r="B70" i="44"/>
  <c r="B73" i="3"/>
  <c r="B71" i="3"/>
  <c r="B73" i="5"/>
  <c r="B74" i="45"/>
  <c r="E32" i="9"/>
  <c r="B40" i="36"/>
  <c r="B44" i="3"/>
  <c r="B48" i="6"/>
  <c r="B50" i="4"/>
  <c r="B49" i="6"/>
  <c r="B44" i="6"/>
  <c r="B49" i="41"/>
  <c r="B37" i="37"/>
  <c r="B79" i="5"/>
  <c r="B47" i="45"/>
  <c r="B70" i="41"/>
  <c r="B46" i="36"/>
  <c r="B37" i="3"/>
  <c r="B51" i="45"/>
  <c r="E50" i="40"/>
  <c r="B75" i="3"/>
  <c r="F19" i="6"/>
  <c r="B50" i="5"/>
  <c r="B67" i="44"/>
  <c r="B50" i="37"/>
  <c r="F19" i="44"/>
  <c r="B43" i="20"/>
  <c r="E51" i="3"/>
  <c r="E45" i="40"/>
  <c r="B41" i="4"/>
  <c r="B71" i="4"/>
  <c r="B34" i="45"/>
  <c r="B78" i="3"/>
  <c r="B65" i="4"/>
  <c r="B34" i="40"/>
  <c r="E43" i="3"/>
  <c r="B39" i="41"/>
  <c r="E42" i="45"/>
  <c r="B65" i="41"/>
  <c r="F16" i="7"/>
  <c r="F16" i="44"/>
  <c r="B32" i="5"/>
  <c r="B39" i="45"/>
  <c r="F16" i="6"/>
  <c r="E45" i="4"/>
  <c r="E33" i="40"/>
  <c r="E40" i="45"/>
  <c r="E42" i="4"/>
  <c r="B75" i="4"/>
  <c r="B62" i="3"/>
  <c r="F21" i="5" l="1"/>
  <c r="A40" i="40"/>
  <c r="A68" i="41"/>
  <c r="A64" i="41"/>
  <c r="C51" i="5"/>
  <c r="C18" i="35"/>
  <c r="A72" i="40"/>
  <c r="A44" i="40"/>
  <c r="C37" i="3"/>
  <c r="A48" i="40"/>
  <c r="C50" i="45"/>
  <c r="C33" i="3"/>
  <c r="C38" i="40"/>
  <c r="C46" i="45"/>
  <c r="C41" i="44"/>
  <c r="A79" i="40"/>
  <c r="A65" i="40"/>
  <c r="A43" i="40"/>
  <c r="F21" i="40"/>
  <c r="K24" i="40"/>
  <c r="M24" i="40" s="1"/>
  <c r="O24" i="40" s="1"/>
  <c r="Q24" i="40" s="1"/>
  <c r="S24" i="40" s="1"/>
  <c r="U24" i="40" s="1"/>
  <c r="K25" i="40"/>
  <c r="L25" i="40" s="1"/>
  <c r="K26" i="40" s="1"/>
  <c r="A32" i="20"/>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77" i="40"/>
  <c r="C33" i="44"/>
  <c r="C49" i="5"/>
  <c r="A70" i="41"/>
  <c r="C35" i="44"/>
  <c r="A71" i="41"/>
  <c r="A48" i="41"/>
  <c r="C46" i="40"/>
  <c r="C41" i="5"/>
  <c r="A44" i="41"/>
  <c r="A34" i="41"/>
  <c r="C40" i="45"/>
  <c r="C43" i="40"/>
  <c r="A45" i="40"/>
  <c r="C38" i="45"/>
  <c r="A33" i="40"/>
  <c r="C37" i="5"/>
  <c r="F21" i="9"/>
  <c r="K40" i="9" s="1"/>
  <c r="K24" i="9"/>
  <c r="M24" i="9" s="1"/>
  <c r="O24" i="9" s="1"/>
  <c r="Q24" i="9" s="1"/>
  <c r="S24" i="9" s="1"/>
  <c r="U24" i="9" s="1"/>
  <c r="K25" i="9"/>
  <c r="L25" i="9" s="1"/>
  <c r="K26" i="9" s="1"/>
  <c r="C39" i="3"/>
  <c r="C41" i="3"/>
  <c r="C51" i="3"/>
  <c r="A67" i="40"/>
  <c r="C48" i="5"/>
  <c r="C34" i="44"/>
  <c r="A73" i="41"/>
  <c r="A51" i="41"/>
  <c r="A52" i="41" s="1"/>
  <c r="A53" i="41" s="1"/>
  <c r="A54" i="41" s="1"/>
  <c r="A55" i="41" s="1"/>
  <c r="A56" i="41" s="1"/>
  <c r="A62" i="40"/>
  <c r="F21" i="41"/>
  <c r="K25" i="41"/>
  <c r="L25" i="41" s="1"/>
  <c r="M25" i="41" s="1"/>
  <c r="K24" i="41"/>
  <c r="M24" i="41" s="1"/>
  <c r="O24" i="41" s="1"/>
  <c r="Q24" i="41" s="1"/>
  <c r="S24" i="41" s="1"/>
  <c r="U24" i="41" s="1"/>
  <c r="F21" i="36"/>
  <c r="K25" i="36"/>
  <c r="L25" i="36" s="1"/>
  <c r="K26" i="36" s="1"/>
  <c r="K24" i="36"/>
  <c r="M24" i="36" s="1"/>
  <c r="O24" i="36" s="1"/>
  <c r="Q24" i="36" s="1"/>
  <c r="S24" i="36" s="1"/>
  <c r="U24" i="36" s="1"/>
  <c r="A78" i="40"/>
  <c r="A32" i="37"/>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K25" i="5"/>
  <c r="L25" i="5" s="1"/>
  <c r="K26" i="5" s="1"/>
  <c r="K24" i="5"/>
  <c r="M24" i="5" s="1"/>
  <c r="O24" i="5" s="1"/>
  <c r="Q24" i="5" s="1"/>
  <c r="S24" i="5" s="1"/>
  <c r="U24" i="5" s="1"/>
  <c r="A40" i="41"/>
  <c r="C32" i="40"/>
  <c r="C47" i="4"/>
  <c r="C35" i="3"/>
  <c r="C43" i="45"/>
  <c r="A38" i="40"/>
  <c r="F21" i="20"/>
  <c r="K25" i="20"/>
  <c r="L25" i="20" s="1"/>
  <c r="L23" i="20" s="1"/>
  <c r="K23" i="20" s="1"/>
  <c r="K24" i="20"/>
  <c r="M24" i="20" s="1"/>
  <c r="O24" i="20" s="1"/>
  <c r="Q24" i="20" s="1"/>
  <c r="S24" i="20" s="1"/>
  <c r="U24" i="20" s="1"/>
  <c r="C50" i="3"/>
  <c r="E8" i="35"/>
  <c r="J1" i="35" s="1"/>
  <c r="C39" i="44"/>
  <c r="C43" i="5"/>
  <c r="C47" i="3"/>
  <c r="C44" i="4"/>
  <c r="C38" i="3"/>
  <c r="C51" i="4"/>
  <c r="A76" i="41"/>
  <c r="A77" i="41" s="1"/>
  <c r="A78" i="41" s="1"/>
  <c r="A79" i="41" s="1"/>
  <c r="C49" i="3"/>
  <c r="K25" i="38"/>
  <c r="L25" i="38" s="1"/>
  <c r="M25" i="38" s="1"/>
  <c r="K24" i="38"/>
  <c r="M24" i="38" s="1"/>
  <c r="O24" i="38" s="1"/>
  <c r="Q24" i="38" s="1"/>
  <c r="S24" i="38" s="1"/>
  <c r="U24" i="38" s="1"/>
  <c r="F21" i="38"/>
  <c r="A73" i="40"/>
  <c r="A58" i="41"/>
  <c r="C40" i="3"/>
  <c r="E14" i="35"/>
  <c r="A39" i="41"/>
  <c r="A35" i="40"/>
  <c r="A72" i="41"/>
  <c r="K24" i="44"/>
  <c r="M24" i="44" s="1"/>
  <c r="O24" i="44" s="1"/>
  <c r="Q24" i="44" s="1"/>
  <c r="S24" i="44" s="1"/>
  <c r="U24" i="44" s="1"/>
  <c r="K25" i="44"/>
  <c r="L25" i="44" s="1"/>
  <c r="K26" i="44" s="1"/>
  <c r="F21" i="44"/>
  <c r="C36" i="45"/>
  <c r="A65" i="41"/>
  <c r="A75" i="41"/>
  <c r="A49" i="40"/>
  <c r="C44" i="3"/>
  <c r="C49" i="40"/>
  <c r="A43" i="41"/>
  <c r="A63" i="40"/>
  <c r="A38" i="41"/>
  <c r="A32" i="6"/>
  <c r="A33" i="6" s="1"/>
  <c r="A34" i="6" s="1"/>
  <c r="A35" i="6" s="1"/>
  <c r="A36" i="6" s="1"/>
  <c r="A37" i="6" s="1"/>
  <c r="A38" i="6" s="1"/>
  <c r="A39" i="6" s="1"/>
  <c r="A40" i="6" s="1"/>
  <c r="A41" i="6" s="1"/>
  <c r="A42" i="6" s="1"/>
  <c r="A43" i="6" s="1"/>
  <c r="A44" i="6" s="1"/>
  <c r="A45" i="6" s="1"/>
  <c r="A46" i="6" s="1"/>
  <c r="A47" i="6" s="1"/>
  <c r="A48" i="6" s="1"/>
  <c r="A49" i="6" s="1"/>
  <c r="A50" i="6" s="1"/>
  <c r="A51" i="6" s="1"/>
  <c r="A52" i="6" s="1"/>
  <c r="A69" i="40"/>
  <c r="A64" i="40"/>
  <c r="C45" i="45"/>
  <c r="C33" i="45"/>
  <c r="A67" i="41"/>
  <c r="C44" i="5"/>
  <c r="C34" i="5"/>
  <c r="C35" i="40"/>
  <c r="C50" i="40"/>
  <c r="C37" i="45"/>
  <c r="C48" i="45"/>
  <c r="C13" i="35"/>
  <c r="C40" i="40"/>
  <c r="C40" i="4"/>
  <c r="A32" i="41"/>
  <c r="C43" i="3"/>
  <c r="C43" i="4"/>
  <c r="K25" i="3"/>
  <c r="L25" i="3" s="1"/>
  <c r="K26" i="3" s="1"/>
  <c r="K24" i="3"/>
  <c r="M24" i="3" s="1"/>
  <c r="O24" i="3" s="1"/>
  <c r="Q24" i="3" s="1"/>
  <c r="S24" i="3" s="1"/>
  <c r="U24" i="3" s="1"/>
  <c r="F21" i="3"/>
  <c r="C36" i="40"/>
  <c r="C51" i="45"/>
  <c r="A50" i="40"/>
  <c r="A66" i="41"/>
  <c r="C34" i="3"/>
  <c r="A35" i="41"/>
  <c r="C42" i="40"/>
  <c r="A74" i="41"/>
  <c r="A60" i="41"/>
  <c r="A61" i="41"/>
  <c r="A32" i="40"/>
  <c r="A51" i="40"/>
  <c r="A52" i="40" s="1"/>
  <c r="A53" i="40" s="1"/>
  <c r="A54" i="40" s="1"/>
  <c r="A55" i="40" s="1"/>
  <c r="A56" i="40" s="1"/>
  <c r="A57" i="40" s="1"/>
  <c r="A58" i="40" s="1"/>
  <c r="A59" i="40" s="1"/>
  <c r="A60" i="40" s="1"/>
  <c r="C42" i="3"/>
  <c r="A57" i="41"/>
  <c r="C39" i="5"/>
  <c r="C45" i="40"/>
  <c r="K24" i="37"/>
  <c r="M24" i="37" s="1"/>
  <c r="O24" i="37" s="1"/>
  <c r="Q24" i="37" s="1"/>
  <c r="S24" i="37" s="1"/>
  <c r="U24" i="37" s="1"/>
  <c r="F21" i="37"/>
  <c r="K25" i="37"/>
  <c r="L25" i="37" s="1"/>
  <c r="K26" i="37" s="1"/>
  <c r="A70" i="40"/>
  <c r="A47" i="41"/>
  <c r="A59" i="41"/>
  <c r="C33" i="5"/>
  <c r="K24" i="6"/>
  <c r="M24" i="6" s="1"/>
  <c r="O24" i="6" s="1"/>
  <c r="Q24" i="6" s="1"/>
  <c r="S24" i="6" s="1"/>
  <c r="U24" i="6" s="1"/>
  <c r="K25" i="6"/>
  <c r="L25" i="6" s="1"/>
  <c r="K26" i="6" s="1"/>
  <c r="F21" i="6"/>
  <c r="A76" i="40"/>
  <c r="A68" i="40"/>
  <c r="C48" i="4"/>
  <c r="A32" i="7"/>
  <c r="A33" i="7" s="1"/>
  <c r="A34" i="7" s="1"/>
  <c r="A35" i="7" s="1"/>
  <c r="A36" i="7" s="1"/>
  <c r="A37" i="7" s="1"/>
  <c r="C34" i="40"/>
  <c r="A32" i="36"/>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C32" i="45"/>
  <c r="A34" i="40"/>
  <c r="C42" i="45"/>
  <c r="A37" i="41"/>
  <c r="A41" i="40"/>
  <c r="A32" i="9"/>
  <c r="A33" i="9" s="1"/>
  <c r="A34" i="9" s="1"/>
  <c r="A35" i="9" s="1"/>
  <c r="A36" i="9" s="1"/>
  <c r="A37" i="9" s="1"/>
  <c r="A38" i="9" s="1"/>
  <c r="A39" i="9" s="1"/>
  <c r="A40" i="9" s="1"/>
  <c r="A41" i="9" s="1"/>
  <c r="A42" i="9" s="1"/>
  <c r="A42" i="41"/>
  <c r="C49" i="45"/>
  <c r="A36" i="41"/>
  <c r="C41" i="45"/>
  <c r="C35" i="5"/>
  <c r="A32" i="45"/>
  <c r="A33" i="45" s="1"/>
  <c r="A34" i="45" s="1"/>
  <c r="A35" i="45" s="1"/>
  <c r="A36" i="45" s="1"/>
  <c r="A37" i="45" s="1"/>
  <c r="A38" i="45" s="1"/>
  <c r="A39" i="45" s="1"/>
  <c r="A40" i="45" s="1"/>
  <c r="A41" i="45" s="1"/>
  <c r="A42" i="45" s="1"/>
  <c r="A43" i="45" s="1"/>
  <c r="A44" i="45" s="1"/>
  <c r="A45" i="45" s="1"/>
  <c r="A46" i="45" s="1"/>
  <c r="A47" i="45" s="1"/>
  <c r="A48" i="45" s="1"/>
  <c r="A49" i="45" s="1"/>
  <c r="A50" i="45" s="1"/>
  <c r="A51" i="45" s="1"/>
  <c r="A52" i="45" s="1"/>
  <c r="A53" i="45" s="1"/>
  <c r="A54" i="45" s="1"/>
  <c r="A55" i="45" s="1"/>
  <c r="A56" i="45" s="1"/>
  <c r="A57" i="45" s="1"/>
  <c r="A58" i="45" s="1"/>
  <c r="A59" i="45" s="1"/>
  <c r="A60" i="45" s="1"/>
  <c r="A61" i="45" s="1"/>
  <c r="A62" i="45" s="1"/>
  <c r="A63" i="45" s="1"/>
  <c r="A64" i="45" s="1"/>
  <c r="A65" i="45" s="1"/>
  <c r="A66" i="45" s="1"/>
  <c r="A67" i="45" s="1"/>
  <c r="A68" i="45" s="1"/>
  <c r="A69" i="45" s="1"/>
  <c r="A70" i="45" s="1"/>
  <c r="A71" i="45" s="1"/>
  <c r="A72" i="45" s="1"/>
  <c r="A73" i="45" s="1"/>
  <c r="A74" i="45" s="1"/>
  <c r="A75" i="45" s="1"/>
  <c r="A76" i="45" s="1"/>
  <c r="A77" i="45" s="1"/>
  <c r="A78" i="45" s="1"/>
  <c r="A79" i="45" s="1"/>
  <c r="A80" i="45" s="1"/>
  <c r="A81" i="45" s="1"/>
  <c r="A82" i="45" s="1"/>
  <c r="A83" i="45" s="1"/>
  <c r="C17" i="35"/>
  <c r="A32" i="3"/>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C46" i="3"/>
  <c r="C44" i="45"/>
  <c r="A32" i="5"/>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C51" i="40"/>
  <c r="A62" i="41"/>
  <c r="A37" i="40"/>
  <c r="C42" i="5"/>
  <c r="C15" i="35"/>
  <c r="C50" i="5"/>
  <c r="A63" i="41"/>
  <c r="C40" i="44"/>
  <c r="A66" i="40"/>
  <c r="C37" i="40"/>
  <c r="C32" i="3"/>
  <c r="F21" i="39"/>
  <c r="U36" i="39" s="1"/>
  <c r="V28" i="39" s="1"/>
  <c r="K25" i="39"/>
  <c r="L25" i="39" s="1"/>
  <c r="M25" i="39" s="1"/>
  <c r="K24" i="39"/>
  <c r="M24" i="39" s="1"/>
  <c r="O24" i="39" s="1"/>
  <c r="Q24" i="39" s="1"/>
  <c r="S24" i="39" s="1"/>
  <c r="U24" i="39" s="1"/>
  <c r="C40" i="5"/>
  <c r="C32" i="9"/>
  <c r="M36" i="9" s="1"/>
  <c r="N36" i="9" s="1"/>
  <c r="C39" i="40"/>
  <c r="C41" i="4"/>
  <c r="C48" i="40"/>
  <c r="C47" i="40"/>
  <c r="C50" i="4"/>
  <c r="C35" i="45"/>
  <c r="A32" i="4"/>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71" i="40"/>
  <c r="A36" i="40"/>
  <c r="A41" i="41"/>
  <c r="C37" i="44"/>
  <c r="K24" i="23"/>
  <c r="M24" i="23" s="1"/>
  <c r="O24" i="23" s="1"/>
  <c r="Q24" i="23" s="1"/>
  <c r="S24" i="23" s="1"/>
  <c r="U24" i="23" s="1"/>
  <c r="F21" i="23"/>
  <c r="K36" i="23" s="1"/>
  <c r="K25" i="23"/>
  <c r="L25" i="23" s="1"/>
  <c r="K26" i="23" s="1"/>
  <c r="A69" i="41"/>
  <c r="K24" i="4"/>
  <c r="M24" i="4" s="1"/>
  <c r="O24" i="4" s="1"/>
  <c r="Q24" i="4" s="1"/>
  <c r="S24" i="4" s="1"/>
  <c r="U24" i="4" s="1"/>
  <c r="F21" i="4"/>
  <c r="K25" i="4"/>
  <c r="L25" i="4" s="1"/>
  <c r="M25" i="4" s="1"/>
  <c r="A46" i="41"/>
  <c r="C34" i="45"/>
  <c r="F21" i="7"/>
  <c r="U36" i="7"/>
  <c r="V28" i="7" s="1"/>
  <c r="M36" i="7"/>
  <c r="N28" i="7" s="1"/>
  <c r="K25" i="7"/>
  <c r="L25" i="7" s="1"/>
  <c r="K26" i="7" s="1"/>
  <c r="Q36" i="7"/>
  <c r="R28" i="7" s="1"/>
  <c r="S36" i="7"/>
  <c r="T28" i="7" s="1"/>
  <c r="K36" i="7"/>
  <c r="L28" i="7" s="1"/>
  <c r="O36" i="7"/>
  <c r="P28" i="7" s="1"/>
  <c r="K24" i="7"/>
  <c r="M24" i="7" s="1"/>
  <c r="O24" i="7" s="1"/>
  <c r="Q24" i="7" s="1"/>
  <c r="S24" i="7" s="1"/>
  <c r="U24" i="7" s="1"/>
  <c r="A32" i="44"/>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C46" i="4"/>
  <c r="A46" i="40"/>
  <c r="F21" i="45"/>
  <c r="K25" i="45"/>
  <c r="L25" i="45" s="1"/>
  <c r="K26" i="45" s="1"/>
  <c r="K24" i="45"/>
  <c r="M24" i="45" s="1"/>
  <c r="O24" i="45" s="1"/>
  <c r="Q24" i="45" s="1"/>
  <c r="S24" i="45" s="1"/>
  <c r="U24" i="45" s="1"/>
  <c r="A42" i="40"/>
  <c r="C46" i="5"/>
  <c r="C39" i="45"/>
  <c r="C36" i="3"/>
  <c r="C33" i="40"/>
  <c r="C38" i="5"/>
  <c r="C44" i="40"/>
  <c r="C49" i="4"/>
  <c r="C48" i="3"/>
  <c r="A50" i="41"/>
  <c r="C45" i="3"/>
  <c r="A80" i="40"/>
  <c r="A81" i="40" s="1"/>
  <c r="A82" i="40" s="1"/>
  <c r="A83" i="40" s="1"/>
  <c r="C36" i="5"/>
  <c r="F21" i="47"/>
  <c r="U49" i="47" s="1"/>
  <c r="L25" i="47"/>
  <c r="K26" i="47" s="1"/>
  <c r="A47" i="40"/>
  <c r="A74" i="40"/>
  <c r="C36" i="44"/>
  <c r="C47" i="45"/>
  <c r="C45" i="4"/>
  <c r="C45" i="5"/>
  <c r="A49" i="41"/>
  <c r="A39" i="40"/>
  <c r="A45" i="41"/>
  <c r="C38" i="44"/>
  <c r="C47" i="5"/>
  <c r="A61" i="40"/>
  <c r="C41" i="40"/>
  <c r="A33" i="41"/>
  <c r="A75" i="40"/>
  <c r="S41" i="47"/>
  <c r="U41" i="47"/>
  <c r="O41" i="47"/>
  <c r="Q41" i="47"/>
  <c r="M41" i="47"/>
  <c r="P38" i="47"/>
  <c r="P41" i="47" s="1"/>
  <c r="R38" i="47"/>
  <c r="R41" i="47" s="1"/>
  <c r="T38" i="47"/>
  <c r="T41" i="47" s="1"/>
  <c r="V38" i="47"/>
  <c r="V41" i="47" s="1"/>
  <c r="L38" i="47"/>
  <c r="N38" i="47"/>
  <c r="C32" i="44"/>
  <c r="C32" i="5"/>
  <c r="C39" i="4"/>
  <c r="C35" i="4"/>
  <c r="C33" i="4"/>
  <c r="C34" i="4"/>
  <c r="C38" i="4"/>
  <c r="C37" i="4"/>
  <c r="C36" i="4"/>
  <c r="C42" i="4"/>
  <c r="C32" i="4"/>
  <c r="E20" i="35" a="1"/>
  <c r="E18" i="35" a="1"/>
  <c r="E17" i="35" a="1"/>
  <c r="E15" i="35" a="1"/>
  <c r="E17" i="35" l="1"/>
  <c r="J23" i="35" s="1"/>
  <c r="L23" i="35" s="1"/>
  <c r="N23" i="35" s="1"/>
  <c r="P23" i="35" s="1"/>
  <c r="R23" i="35" s="1"/>
  <c r="T23" i="35" s="1"/>
  <c r="M25" i="40"/>
  <c r="N25" i="40" s="1"/>
  <c r="M26" i="40" s="1"/>
  <c r="M25" i="20"/>
  <c r="N25" i="20" s="1"/>
  <c r="M26" i="20" s="1"/>
  <c r="L23" i="41"/>
  <c r="K23" i="41" s="1"/>
  <c r="Q56" i="3"/>
  <c r="R56" i="3" s="1"/>
  <c r="S49" i="47"/>
  <c r="K45" i="47"/>
  <c r="L23" i="37"/>
  <c r="K23" i="37" s="1"/>
  <c r="M25" i="37"/>
  <c r="N25" i="37" s="1"/>
  <c r="M26" i="37" s="1"/>
  <c r="L23" i="4"/>
  <c r="K23" i="4" s="1"/>
  <c r="S36" i="39"/>
  <c r="T28" i="39" s="1"/>
  <c r="L23" i="7"/>
  <c r="K23" i="7" s="1"/>
  <c r="M35" i="9"/>
  <c r="N35" i="9" s="1"/>
  <c r="M25" i="36"/>
  <c r="N25" i="36" s="1"/>
  <c r="L23" i="36"/>
  <c r="K23" i="36" s="1"/>
  <c r="K26" i="4"/>
  <c r="L23" i="40"/>
  <c r="K23" i="40" s="1"/>
  <c r="K26" i="20"/>
  <c r="L23" i="6"/>
  <c r="K23" i="6" s="1"/>
  <c r="K57" i="3"/>
  <c r="L57" i="3" s="1"/>
  <c r="Q57" i="4"/>
  <c r="R57" i="4" s="1"/>
  <c r="S57" i="4"/>
  <c r="T57" i="4" s="1"/>
  <c r="O57" i="5"/>
  <c r="P57" i="5" s="1"/>
  <c r="O56" i="3"/>
  <c r="P56" i="3" s="1"/>
  <c r="M40" i="9"/>
  <c r="U57" i="3"/>
  <c r="V57" i="3" s="1"/>
  <c r="L23" i="23"/>
  <c r="K23" i="23" s="1"/>
  <c r="L23" i="38"/>
  <c r="K23" i="38" s="1"/>
  <c r="M25" i="47"/>
  <c r="N25" i="47" s="1"/>
  <c r="M26" i="47" s="1"/>
  <c r="M25" i="45"/>
  <c r="N25" i="45" s="1"/>
  <c r="M26" i="45" s="1"/>
  <c r="L23" i="47"/>
  <c r="K23" i="47" s="1"/>
  <c r="K56" i="3"/>
  <c r="L56" i="3" s="1"/>
  <c r="S56" i="3"/>
  <c r="T56" i="3" s="1"/>
  <c r="M25" i="7"/>
  <c r="N25" i="7" s="1"/>
  <c r="M26" i="7" s="1"/>
  <c r="M25" i="9"/>
  <c r="N25" i="9" s="1"/>
  <c r="M26" i="9" s="1"/>
  <c r="L23" i="9"/>
  <c r="K23" i="9" s="1"/>
  <c r="O49" i="47"/>
  <c r="K26" i="39"/>
  <c r="U56" i="5"/>
  <c r="V56" i="5" s="1"/>
  <c r="S57" i="5"/>
  <c r="T57" i="5" s="1"/>
  <c r="O56" i="40"/>
  <c r="P56" i="40" s="1"/>
  <c r="K57" i="4"/>
  <c r="L57" i="4" s="1"/>
  <c r="O57" i="40"/>
  <c r="P57" i="40" s="1"/>
  <c r="Q49" i="47"/>
  <c r="M25" i="6"/>
  <c r="N25" i="6" s="1"/>
  <c r="M26" i="6" s="1"/>
  <c r="M57" i="40"/>
  <c r="N57" i="40" s="1"/>
  <c r="K46" i="44"/>
  <c r="L46" i="44" s="1"/>
  <c r="Q57" i="3"/>
  <c r="R57" i="3" s="1"/>
  <c r="M57" i="45"/>
  <c r="N57" i="45" s="1"/>
  <c r="Q46" i="44"/>
  <c r="R46" i="44" s="1"/>
  <c r="O56" i="4"/>
  <c r="P56" i="4" s="1"/>
  <c r="L23" i="44"/>
  <c r="K23" i="44" s="1"/>
  <c r="S35" i="9"/>
  <c r="T35" i="9" s="1"/>
  <c r="M36" i="39"/>
  <c r="N28" i="39" s="1"/>
  <c r="K57" i="5"/>
  <c r="L57" i="5" s="1"/>
  <c r="O46" i="44"/>
  <c r="P46" i="44" s="1"/>
  <c r="K49" i="47"/>
  <c r="Q36" i="39"/>
  <c r="R28" i="39" s="1"/>
  <c r="O40" i="9"/>
  <c r="M49" i="47"/>
  <c r="L23" i="3"/>
  <c r="K23" i="3" s="1"/>
  <c r="M25" i="23"/>
  <c r="N25" i="23" s="1"/>
  <c r="M26" i="23" s="1"/>
  <c r="K36" i="39"/>
  <c r="L28" i="39" s="1"/>
  <c r="O36" i="9"/>
  <c r="P36" i="9" s="1"/>
  <c r="U35" i="9"/>
  <c r="V35" i="9" s="1"/>
  <c r="O35" i="9"/>
  <c r="P35" i="9" s="1"/>
  <c r="L23" i="39"/>
  <c r="K23" i="39" s="1"/>
  <c r="Q40" i="9"/>
  <c r="S57" i="3"/>
  <c r="T57" i="3" s="1"/>
  <c r="K56" i="4"/>
  <c r="L56" i="4" s="1"/>
  <c r="K26" i="38"/>
  <c r="O57" i="3"/>
  <c r="P57" i="3" s="1"/>
  <c r="K35" i="9"/>
  <c r="L35" i="9" s="1"/>
  <c r="K36" i="9"/>
  <c r="L36" i="9" s="1"/>
  <c r="S40" i="9"/>
  <c r="S56" i="4"/>
  <c r="T56" i="4" s="1"/>
  <c r="M56" i="5"/>
  <c r="N56" i="5" s="1"/>
  <c r="U57" i="40"/>
  <c r="V57" i="40" s="1"/>
  <c r="S56" i="40"/>
  <c r="T56" i="40" s="1"/>
  <c r="Q56" i="5"/>
  <c r="R56" i="5" s="1"/>
  <c r="M56" i="40"/>
  <c r="N56" i="40" s="1"/>
  <c r="K26" i="41"/>
  <c r="U47" i="44"/>
  <c r="V47" i="44" s="1"/>
  <c r="S47" i="44"/>
  <c r="T47" i="44" s="1"/>
  <c r="K57" i="40"/>
  <c r="L57" i="40" s="1"/>
  <c r="S56" i="5"/>
  <c r="T56" i="5" s="1"/>
  <c r="O56" i="45"/>
  <c r="P56" i="45" s="1"/>
  <c r="K56" i="45"/>
  <c r="L56" i="45" s="1"/>
  <c r="U56" i="45"/>
  <c r="V56" i="45" s="1"/>
  <c r="K57" i="45"/>
  <c r="L57" i="45" s="1"/>
  <c r="Q57" i="5"/>
  <c r="R57" i="5" s="1"/>
  <c r="S56" i="45"/>
  <c r="T56" i="45" s="1"/>
  <c r="O57" i="45"/>
  <c r="P57" i="45" s="1"/>
  <c r="Q56" i="45"/>
  <c r="R56" i="45" s="1"/>
  <c r="U57" i="5"/>
  <c r="V57" i="5" s="1"/>
  <c r="S46" i="44"/>
  <c r="T46" i="44" s="1"/>
  <c r="L23" i="45"/>
  <c r="K23" i="45" s="1"/>
  <c r="M25" i="44"/>
  <c r="N25" i="44" s="1"/>
  <c r="Q36" i="9"/>
  <c r="R36" i="9" s="1"/>
  <c r="Q57" i="40"/>
  <c r="R57" i="40" s="1"/>
  <c r="Q35" i="9"/>
  <c r="R35" i="9" s="1"/>
  <c r="Q56" i="40"/>
  <c r="R56" i="40" s="1"/>
  <c r="S36" i="9"/>
  <c r="T36" i="9" s="1"/>
  <c r="U46" i="44"/>
  <c r="V46" i="44" s="1"/>
  <c r="M56" i="3"/>
  <c r="N56" i="3" s="1"/>
  <c r="O57" i="4"/>
  <c r="P57" i="4" s="1"/>
  <c r="U56" i="3"/>
  <c r="V56" i="3" s="1"/>
  <c r="K56" i="5"/>
  <c r="L56" i="5" s="1"/>
  <c r="M56" i="45"/>
  <c r="N56" i="45" s="1"/>
  <c r="O36" i="39"/>
  <c r="P28" i="39" s="1"/>
  <c r="M46" i="44"/>
  <c r="N46" i="44" s="1"/>
  <c r="S57" i="45"/>
  <c r="T57" i="45" s="1"/>
  <c r="U40" i="9"/>
  <c r="O56" i="5"/>
  <c r="P56" i="5" s="1"/>
  <c r="U56" i="40"/>
  <c r="V56" i="40" s="1"/>
  <c r="M25" i="3"/>
  <c r="N25" i="3" s="1"/>
  <c r="M26" i="3" s="1"/>
  <c r="S57" i="40"/>
  <c r="T57" i="40" s="1"/>
  <c r="U56" i="4"/>
  <c r="V56" i="4" s="1"/>
  <c r="M47" i="44"/>
  <c r="N47" i="44" s="1"/>
  <c r="U36" i="9"/>
  <c r="V36" i="9" s="1"/>
  <c r="O47" i="44"/>
  <c r="P47" i="44" s="1"/>
  <c r="Q56" i="4"/>
  <c r="R56" i="4" s="1"/>
  <c r="K47" i="44"/>
  <c r="L47" i="44" s="1"/>
  <c r="K56" i="40"/>
  <c r="L56" i="40" s="1"/>
  <c r="M57" i="4"/>
  <c r="N57" i="4" s="1"/>
  <c r="Q47" i="44"/>
  <c r="R47" i="44" s="1"/>
  <c r="M57" i="3"/>
  <c r="N57" i="3" s="1"/>
  <c r="M57" i="5"/>
  <c r="N57" i="5" s="1"/>
  <c r="M56" i="4"/>
  <c r="N56" i="4" s="1"/>
  <c r="U57" i="4"/>
  <c r="V57" i="4" s="1"/>
  <c r="Q57" i="45"/>
  <c r="R57" i="45" s="1"/>
  <c r="U57" i="45"/>
  <c r="V57" i="45" s="1"/>
  <c r="E15" i="35"/>
  <c r="L23" i="5"/>
  <c r="K23" i="5" s="1"/>
  <c r="M25" i="5"/>
  <c r="N25" i="5" s="1"/>
  <c r="E18" i="35"/>
  <c r="E20" i="35"/>
  <c r="L41" i="47"/>
  <c r="L28" i="23"/>
  <c r="N25" i="41"/>
  <c r="M26" i="41" s="1"/>
  <c r="N25" i="4"/>
  <c r="N25" i="38"/>
  <c r="M26" i="38" s="1"/>
  <c r="N25" i="39"/>
  <c r="M45" i="47"/>
  <c r="L28" i="4" l="1"/>
  <c r="R28" i="3"/>
  <c r="N28" i="9"/>
  <c r="V28" i="44"/>
  <c r="T28" i="4"/>
  <c r="R28" i="44"/>
  <c r="T28" i="45"/>
  <c r="N28" i="45"/>
  <c r="P28" i="4"/>
  <c r="T28" i="40"/>
  <c r="L28" i="44"/>
  <c r="V28" i="40"/>
  <c r="P28" i="45"/>
  <c r="P28" i="9"/>
  <c r="P28" i="5"/>
  <c r="N28" i="3"/>
  <c r="V28" i="9"/>
  <c r="L28" i="40"/>
  <c r="P28" i="44"/>
  <c r="L28" i="5"/>
  <c r="P28" i="40"/>
  <c r="R28" i="4"/>
  <c r="P28" i="3"/>
  <c r="V28" i="45"/>
  <c r="T28" i="3"/>
  <c r="V28" i="4"/>
  <c r="R28" i="40"/>
  <c r="L28" i="45"/>
  <c r="N28" i="40"/>
  <c r="L28" i="3"/>
  <c r="N23" i="47"/>
  <c r="M23" i="47" s="1"/>
  <c r="N28" i="4"/>
  <c r="R28" i="9"/>
  <c r="T28" i="5"/>
  <c r="L28" i="9"/>
  <c r="V28" i="5"/>
  <c r="O25" i="47"/>
  <c r="P25" i="47" s="1"/>
  <c r="V28" i="3"/>
  <c r="T28" i="9"/>
  <c r="T28" i="44"/>
  <c r="N28" i="44"/>
  <c r="N28" i="5"/>
  <c r="R28" i="45"/>
  <c r="R28" i="5"/>
  <c r="L28" i="47"/>
  <c r="O25" i="44"/>
  <c r="N23" i="44"/>
  <c r="M23" i="44" s="1"/>
  <c r="O25" i="7"/>
  <c r="N23" i="7"/>
  <c r="M23" i="7" s="1"/>
  <c r="N23" i="23"/>
  <c r="M23" i="23" s="1"/>
  <c r="O25" i="23"/>
  <c r="N23" i="4"/>
  <c r="M23" i="4" s="1"/>
  <c r="O25" i="4"/>
  <c r="N23" i="36"/>
  <c r="M23" i="36" s="1"/>
  <c r="O25" i="36"/>
  <c r="O25" i="3"/>
  <c r="N23" i="3"/>
  <c r="M23" i="3" s="1"/>
  <c r="O25" i="5"/>
  <c r="N23" i="5"/>
  <c r="M23" i="5" s="1"/>
  <c r="O25" i="39"/>
  <c r="N23" i="39"/>
  <c r="M23" i="39" s="1"/>
  <c r="M26" i="5"/>
  <c r="O25" i="37"/>
  <c r="N23" i="37"/>
  <c r="M23" i="37" s="1"/>
  <c r="M26" i="39"/>
  <c r="N23" i="9"/>
  <c r="M23" i="9" s="1"/>
  <c r="O25" i="9"/>
  <c r="N23" i="38"/>
  <c r="M23" i="38" s="1"/>
  <c r="O25" i="38"/>
  <c r="N23" i="41"/>
  <c r="M23" i="41" s="1"/>
  <c r="O25" i="41"/>
  <c r="M26" i="44"/>
  <c r="O25" i="20"/>
  <c r="N23" i="20"/>
  <c r="M23" i="20" s="1"/>
  <c r="N23" i="40"/>
  <c r="M23" i="40" s="1"/>
  <c r="O25" i="40"/>
  <c r="O25" i="45"/>
  <c r="N23" i="45"/>
  <c r="M23" i="45" s="1"/>
  <c r="O25" i="6"/>
  <c r="N23" i="6"/>
  <c r="M23" i="6" s="1"/>
  <c r="M26" i="4"/>
  <c r="M26" i="36"/>
  <c r="M36" i="23"/>
  <c r="O45" i="47"/>
  <c r="P28" i="47" l="1"/>
  <c r="P23" i="47"/>
  <c r="O23" i="47" s="1"/>
  <c r="Q25" i="47"/>
  <c r="O26" i="47"/>
  <c r="N28" i="23"/>
  <c r="P25" i="38"/>
  <c r="O26" i="38" s="1"/>
  <c r="P25" i="40"/>
  <c r="O26" i="40" s="1"/>
  <c r="P25" i="36"/>
  <c r="O26" i="36" s="1"/>
  <c r="P25" i="37"/>
  <c r="O26" i="37" s="1"/>
  <c r="P25" i="45"/>
  <c r="P25" i="4"/>
  <c r="O26" i="4" s="1"/>
  <c r="P25" i="6"/>
  <c r="O26" i="6" s="1"/>
  <c r="P25" i="7"/>
  <c r="O26" i="7" s="1"/>
  <c r="P25" i="20"/>
  <c r="O26" i="20" s="1"/>
  <c r="P25" i="39"/>
  <c r="P25" i="23"/>
  <c r="O26" i="23" s="1"/>
  <c r="P25" i="41"/>
  <c r="P25" i="5"/>
  <c r="O26" i="5" s="1"/>
  <c r="P25" i="9"/>
  <c r="O26" i="9" s="1"/>
  <c r="P25" i="3"/>
  <c r="O26" i="3" s="1"/>
  <c r="P25" i="44"/>
  <c r="O26" i="44" s="1"/>
  <c r="O36" i="23"/>
  <c r="R25" i="47" l="1"/>
  <c r="P28" i="23"/>
  <c r="Q25" i="9"/>
  <c r="P23" i="9"/>
  <c r="O23" i="9" s="1"/>
  <c r="Q25" i="4"/>
  <c r="P23" i="4"/>
  <c r="O23" i="4" s="1"/>
  <c r="P23" i="5"/>
  <c r="O23" i="5" s="1"/>
  <c r="Q25" i="5"/>
  <c r="Q25" i="39"/>
  <c r="P23" i="39"/>
  <c r="O23" i="39" s="1"/>
  <c r="P23" i="7"/>
  <c r="O23" i="7" s="1"/>
  <c r="Q25" i="7"/>
  <c r="Q25" i="41"/>
  <c r="P23" i="41"/>
  <c r="O23" i="41" s="1"/>
  <c r="P23" i="6"/>
  <c r="O23" i="6" s="1"/>
  <c r="Q25" i="6"/>
  <c r="O26" i="41"/>
  <c r="Q25" i="23"/>
  <c r="P23" i="23"/>
  <c r="O23" i="23" s="1"/>
  <c r="Q25" i="44"/>
  <c r="P23" i="44"/>
  <c r="O23" i="44" s="1"/>
  <c r="Q25" i="36"/>
  <c r="P23" i="36"/>
  <c r="O23" i="36" s="1"/>
  <c r="O26" i="39"/>
  <c r="P23" i="40"/>
  <c r="O23" i="40" s="1"/>
  <c r="Q25" i="40"/>
  <c r="Q25" i="45"/>
  <c r="P23" i="45"/>
  <c r="O23" i="45" s="1"/>
  <c r="Q25" i="20"/>
  <c r="P23" i="20"/>
  <c r="O23" i="20" s="1"/>
  <c r="O26" i="45"/>
  <c r="P23" i="37"/>
  <c r="O23" i="37" s="1"/>
  <c r="Q25" i="37"/>
  <c r="Q25" i="3"/>
  <c r="P23" i="3"/>
  <c r="O23" i="3" s="1"/>
  <c r="P23" i="38"/>
  <c r="O23" i="38" s="1"/>
  <c r="Q25" i="38"/>
  <c r="Q45" i="47"/>
  <c r="R28" i="47" l="1"/>
  <c r="S25" i="47"/>
  <c r="R23" i="47"/>
  <c r="Q26" i="47"/>
  <c r="R25" i="37"/>
  <c r="Q26" i="37" s="1"/>
  <c r="R25" i="36"/>
  <c r="Q26" i="36" s="1"/>
  <c r="R25" i="9"/>
  <c r="R25" i="44"/>
  <c r="Q26" i="44" s="1"/>
  <c r="R25" i="20"/>
  <c r="R25" i="39"/>
  <c r="R25" i="41"/>
  <c r="Q26" i="41" s="1"/>
  <c r="R25" i="3"/>
  <c r="Q26" i="3" s="1"/>
  <c r="R25" i="7"/>
  <c r="R25" i="38"/>
  <c r="Q26" i="38" s="1"/>
  <c r="R25" i="23"/>
  <c r="R25" i="6"/>
  <c r="R25" i="5"/>
  <c r="Q26" i="5" s="1"/>
  <c r="R25" i="45"/>
  <c r="R25" i="40"/>
  <c r="R25" i="4"/>
  <c r="Q26" i="4" s="1"/>
  <c r="Q36" i="23"/>
  <c r="Q23" i="47" l="1"/>
  <c r="T25" i="47"/>
  <c r="S26" i="47" s="1"/>
  <c r="R28" i="23"/>
  <c r="R23" i="39"/>
  <c r="Q23" i="39" s="1"/>
  <c r="S25" i="39"/>
  <c r="R23" i="36"/>
  <c r="Q23" i="36" s="1"/>
  <c r="S25" i="36"/>
  <c r="R23" i="6"/>
  <c r="Q23" i="6" s="1"/>
  <c r="S25" i="6"/>
  <c r="Q26" i="39"/>
  <c r="R23" i="40"/>
  <c r="Q23" i="40" s="1"/>
  <c r="S25" i="40"/>
  <c r="Q26" i="6"/>
  <c r="S25" i="7"/>
  <c r="R23" i="7"/>
  <c r="Q23" i="7" s="1"/>
  <c r="Q26" i="40"/>
  <c r="R23" i="23"/>
  <c r="Q23" i="23" s="1"/>
  <c r="S25" i="23"/>
  <c r="Q26" i="7"/>
  <c r="S25" i="5"/>
  <c r="R23" i="5"/>
  <c r="Q23" i="5" s="1"/>
  <c r="Q26" i="23"/>
  <c r="R23" i="3"/>
  <c r="Q23" i="3" s="1"/>
  <c r="S25" i="3"/>
  <c r="S25" i="44"/>
  <c r="R23" i="44"/>
  <c r="Q23" i="44" s="1"/>
  <c r="R23" i="41"/>
  <c r="Q23" i="41" s="1"/>
  <c r="S25" i="41"/>
  <c r="S25" i="9"/>
  <c r="R23" i="9"/>
  <c r="Q23" i="9" s="1"/>
  <c r="S25" i="45"/>
  <c r="R23" i="45"/>
  <c r="Q23" i="45" s="1"/>
  <c r="S25" i="20"/>
  <c r="R23" i="20"/>
  <c r="Q23" i="20" s="1"/>
  <c r="Q26" i="9"/>
  <c r="Q26" i="45"/>
  <c r="R23" i="38"/>
  <c r="Q23" i="38" s="1"/>
  <c r="S25" i="38"/>
  <c r="Q26" i="20"/>
  <c r="R23" i="37"/>
  <c r="Q23" i="37" s="1"/>
  <c r="S25" i="37"/>
  <c r="S25" i="4"/>
  <c r="R23" i="4"/>
  <c r="Q23" i="4" s="1"/>
  <c r="T23" i="47" l="1"/>
  <c r="U25" i="47"/>
  <c r="T25" i="38"/>
  <c r="S26" i="38" s="1"/>
  <c r="T25" i="7"/>
  <c r="S26" i="7" s="1"/>
  <c r="T25" i="20"/>
  <c r="S26" i="20" s="1"/>
  <c r="T25" i="4"/>
  <c r="S26" i="4" s="1"/>
  <c r="T25" i="5"/>
  <c r="T25" i="41"/>
  <c r="S26" i="41" s="1"/>
  <c r="T25" i="6"/>
  <c r="S26" i="6" s="1"/>
  <c r="T25" i="36"/>
  <c r="S26" i="36" s="1"/>
  <c r="T25" i="44"/>
  <c r="T25" i="3"/>
  <c r="T25" i="39"/>
  <c r="S26" i="39" s="1"/>
  <c r="T25" i="40"/>
  <c r="S26" i="40" s="1"/>
  <c r="T25" i="37"/>
  <c r="S26" i="37" s="1"/>
  <c r="T25" i="45"/>
  <c r="S26" i="45" s="1"/>
  <c r="T25" i="23"/>
  <c r="S26" i="23" s="1"/>
  <c r="T25" i="9"/>
  <c r="S45" i="47"/>
  <c r="T28" i="47" l="1"/>
  <c r="S23" i="47"/>
  <c r="V25" i="47"/>
  <c r="V23" i="47" s="1"/>
  <c r="U25" i="3"/>
  <c r="T23" i="3"/>
  <c r="S23" i="3" s="1"/>
  <c r="U25" i="44"/>
  <c r="T23" i="44"/>
  <c r="S23" i="44" s="1"/>
  <c r="U25" i="5"/>
  <c r="T23" i="5"/>
  <c r="S23" i="5" s="1"/>
  <c r="T23" i="40"/>
  <c r="S23" i="40" s="1"/>
  <c r="U25" i="40"/>
  <c r="S26" i="44"/>
  <c r="S26" i="5"/>
  <c r="T23" i="23"/>
  <c r="S23" i="23" s="1"/>
  <c r="U25" i="23"/>
  <c r="U25" i="6"/>
  <c r="T23" i="6"/>
  <c r="S23" i="6" s="1"/>
  <c r="T23" i="45"/>
  <c r="S23" i="45" s="1"/>
  <c r="U25" i="45"/>
  <c r="T23" i="36"/>
  <c r="S23" i="36" s="1"/>
  <c r="U25" i="36"/>
  <c r="U25" i="4"/>
  <c r="T23" i="4"/>
  <c r="S23" i="4" s="1"/>
  <c r="T23" i="37"/>
  <c r="S23" i="37" s="1"/>
  <c r="U25" i="37"/>
  <c r="T23" i="41"/>
  <c r="S23" i="41" s="1"/>
  <c r="U25" i="41"/>
  <c r="T23" i="7"/>
  <c r="S23" i="7" s="1"/>
  <c r="U25" i="7"/>
  <c r="U25" i="39"/>
  <c r="T23" i="39"/>
  <c r="S23" i="39" s="1"/>
  <c r="T23" i="9"/>
  <c r="S23" i="9" s="1"/>
  <c r="U25" i="9"/>
  <c r="S26" i="9"/>
  <c r="S26" i="3"/>
  <c r="T23" i="20"/>
  <c r="S23" i="20" s="1"/>
  <c r="U25" i="20"/>
  <c r="U25" i="38"/>
  <c r="T23" i="38"/>
  <c r="S23" i="38" s="1"/>
  <c r="S36" i="23"/>
  <c r="U45" i="47"/>
  <c r="V28" i="47" l="1"/>
  <c r="U23" i="47"/>
  <c r="I38" i="47" s="1"/>
  <c r="U26" i="47"/>
  <c r="T28" i="23"/>
  <c r="V25" i="41"/>
  <c r="V23" i="41" s="1"/>
  <c r="U23" i="41" s="1"/>
  <c r="I74" i="41" s="1"/>
  <c r="V25" i="6"/>
  <c r="V23" i="6" s="1"/>
  <c r="U23" i="6" s="1"/>
  <c r="I34" i="6" s="1"/>
  <c r="V25" i="9"/>
  <c r="V23" i="9" s="1"/>
  <c r="U23" i="9" s="1"/>
  <c r="I32" i="9" s="1"/>
  <c r="F25" i="9" s="1"/>
  <c r="V25" i="3"/>
  <c r="V23" i="3" s="1"/>
  <c r="U23" i="3" s="1"/>
  <c r="I69" i="3" s="1"/>
  <c r="V25" i="40"/>
  <c r="V23" i="40" s="1"/>
  <c r="U23" i="40" s="1"/>
  <c r="I76" i="40" s="1"/>
  <c r="V25" i="4"/>
  <c r="V23" i="4" s="1"/>
  <c r="U23" i="4" s="1"/>
  <c r="V25" i="44"/>
  <c r="V23" i="44" s="1"/>
  <c r="U23" i="44" s="1"/>
  <c r="I59" i="44" s="1"/>
  <c r="V25" i="37"/>
  <c r="V23" i="37" s="1"/>
  <c r="U23" i="37" s="1"/>
  <c r="I41" i="37" s="1"/>
  <c r="V25" i="23"/>
  <c r="V23" i="23" s="1"/>
  <c r="U23" i="23" s="1"/>
  <c r="V25" i="39"/>
  <c r="V23" i="39" s="1"/>
  <c r="U23" i="39" s="1"/>
  <c r="V25" i="38"/>
  <c r="V23" i="38" s="1"/>
  <c r="U23" i="38" s="1"/>
  <c r="I44" i="38" s="1"/>
  <c r="V25" i="36"/>
  <c r="V23" i="36" s="1"/>
  <c r="U23" i="36" s="1"/>
  <c r="I50" i="36" s="1"/>
  <c r="V25" i="20"/>
  <c r="V23" i="20" s="1"/>
  <c r="U23" i="20" s="1"/>
  <c r="I37" i="20" s="1"/>
  <c r="V25" i="7"/>
  <c r="V23" i="7" s="1"/>
  <c r="U23" i="7" s="1"/>
  <c r="I32" i="7" s="1"/>
  <c r="V25" i="45"/>
  <c r="V23" i="45" s="1"/>
  <c r="U23" i="45" s="1"/>
  <c r="I54" i="45" s="1"/>
  <c r="V25" i="5"/>
  <c r="V23" i="5" s="1"/>
  <c r="U23" i="5" s="1"/>
  <c r="J35" i="5" s="1"/>
  <c r="J38" i="47" l="1"/>
  <c r="I49" i="47"/>
  <c r="I45" i="47"/>
  <c r="J39" i="47"/>
  <c r="I40" i="47"/>
  <c r="I39" i="47"/>
  <c r="J32" i="47"/>
  <c r="J50" i="47"/>
  <c r="I50" i="47"/>
  <c r="I33" i="47"/>
  <c r="J33" i="47"/>
  <c r="J34" i="47"/>
  <c r="I46" i="47"/>
  <c r="I32" i="47"/>
  <c r="J36" i="47"/>
  <c r="I36" i="47"/>
  <c r="I34" i="47"/>
  <c r="F26" i="9"/>
  <c r="I33" i="44"/>
  <c r="I55" i="44"/>
  <c r="J41" i="44"/>
  <c r="I73" i="44"/>
  <c r="I57" i="44"/>
  <c r="I69" i="44"/>
  <c r="I44" i="41"/>
  <c r="I62" i="41"/>
  <c r="J37" i="41"/>
  <c r="J47" i="41"/>
  <c r="I51" i="41"/>
  <c r="I36" i="41"/>
  <c r="J32" i="41"/>
  <c r="J54" i="41"/>
  <c r="I58" i="44"/>
  <c r="I33" i="41"/>
  <c r="I39" i="41"/>
  <c r="J44" i="41"/>
  <c r="I34" i="44"/>
  <c r="I52" i="44"/>
  <c r="I49" i="41"/>
  <c r="I68" i="41"/>
  <c r="I36" i="9"/>
  <c r="J36" i="9" s="1"/>
  <c r="J41" i="41"/>
  <c r="I43" i="41"/>
  <c r="I65" i="44"/>
  <c r="I42" i="41"/>
  <c r="I61" i="41"/>
  <c r="I67" i="41"/>
  <c r="I37" i="41"/>
  <c r="J35" i="3"/>
  <c r="J44" i="3"/>
  <c r="I77" i="3"/>
  <c r="I45" i="3"/>
  <c r="J35" i="41"/>
  <c r="I50" i="41"/>
  <c r="I69" i="41"/>
  <c r="I79" i="3"/>
  <c r="I64" i="3"/>
  <c r="J38" i="3"/>
  <c r="I50" i="3"/>
  <c r="I38" i="41"/>
  <c r="J50" i="41"/>
  <c r="I65" i="41"/>
  <c r="I54" i="3"/>
  <c r="I49" i="3"/>
  <c r="I45" i="41"/>
  <c r="J33" i="41"/>
  <c r="I36" i="3"/>
  <c r="I41" i="3"/>
  <c r="J40" i="41"/>
  <c r="J51" i="41"/>
  <c r="I44" i="3"/>
  <c r="J45" i="41"/>
  <c r="I66" i="3"/>
  <c r="J34" i="41"/>
  <c r="I68" i="3"/>
  <c r="J37" i="3"/>
  <c r="I71" i="3"/>
  <c r="J38" i="41"/>
  <c r="J33" i="3"/>
  <c r="I47" i="44"/>
  <c r="J47" i="44" s="1"/>
  <c r="I66" i="44"/>
  <c r="I72" i="41"/>
  <c r="I79" i="41"/>
  <c r="J43" i="41"/>
  <c r="I54" i="44"/>
  <c r="I44" i="44"/>
  <c r="I32" i="44"/>
  <c r="J39" i="41"/>
  <c r="I46" i="41"/>
  <c r="J48" i="41"/>
  <c r="I51" i="3"/>
  <c r="J42" i="3"/>
  <c r="I80" i="3"/>
  <c r="J38" i="44"/>
  <c r="J54" i="3"/>
  <c r="I81" i="3"/>
  <c r="I62" i="3"/>
  <c r="I61" i="40"/>
  <c r="J32" i="44"/>
  <c r="I75" i="3"/>
  <c r="I76" i="3"/>
  <c r="I73" i="3"/>
  <c r="I40" i="41"/>
  <c r="J42" i="41"/>
  <c r="I41" i="41"/>
  <c r="J50" i="3"/>
  <c r="I78" i="3"/>
  <c r="I33" i="3"/>
  <c r="I64" i="44"/>
  <c r="I83" i="3"/>
  <c r="I38" i="3"/>
  <c r="I37" i="3"/>
  <c r="I61" i="44"/>
  <c r="J40" i="3"/>
  <c r="J43" i="40"/>
  <c r="I67" i="44"/>
  <c r="I38" i="44"/>
  <c r="J37" i="44"/>
  <c r="J41" i="3"/>
  <c r="I47" i="3"/>
  <c r="I72" i="3"/>
  <c r="J39" i="3"/>
  <c r="I77" i="40"/>
  <c r="I68" i="44"/>
  <c r="I56" i="44"/>
  <c r="J44" i="44"/>
  <c r="I61" i="3"/>
  <c r="I70" i="3"/>
  <c r="J46" i="3"/>
  <c r="I43" i="3"/>
  <c r="I66" i="41"/>
  <c r="I35" i="41"/>
  <c r="I76" i="41"/>
  <c r="I48" i="41"/>
  <c r="I74" i="40"/>
  <c r="I70" i="44"/>
  <c r="I62" i="44"/>
  <c r="I46" i="3"/>
  <c r="J47" i="3"/>
  <c r="I48" i="3"/>
  <c r="J51" i="3"/>
  <c r="I34" i="40"/>
  <c r="J33" i="44"/>
  <c r="I35" i="44"/>
  <c r="I40" i="44"/>
  <c r="I37" i="37"/>
  <c r="I46" i="37"/>
  <c r="I46" i="44"/>
  <c r="J46" i="44" s="1"/>
  <c r="I60" i="44"/>
  <c r="I36" i="44"/>
  <c r="I49" i="6"/>
  <c r="J32" i="9"/>
  <c r="J47" i="40"/>
  <c r="I61" i="5"/>
  <c r="I51" i="36"/>
  <c r="I57" i="41"/>
  <c r="I47" i="41"/>
  <c r="I63" i="41"/>
  <c r="I60" i="41"/>
  <c r="I71" i="41"/>
  <c r="J36" i="41"/>
  <c r="I40" i="36"/>
  <c r="I77" i="41"/>
  <c r="I75" i="41"/>
  <c r="I54" i="41"/>
  <c r="I73" i="41"/>
  <c r="I34" i="41"/>
  <c r="I32" i="41"/>
  <c r="I35" i="5"/>
  <c r="I70" i="41"/>
  <c r="J46" i="41"/>
  <c r="I59" i="41"/>
  <c r="I58" i="41"/>
  <c r="I64" i="41"/>
  <c r="I74" i="45"/>
  <c r="J37" i="7"/>
  <c r="I37" i="6"/>
  <c r="J32" i="7"/>
  <c r="I51" i="6"/>
  <c r="I33" i="45"/>
  <c r="I46" i="45"/>
  <c r="J33" i="7"/>
  <c r="I42" i="6"/>
  <c r="I39" i="6"/>
  <c r="I34" i="37"/>
  <c r="I38" i="45"/>
  <c r="J42" i="45"/>
  <c r="I47" i="37"/>
  <c r="I75" i="40"/>
  <c r="I65" i="40"/>
  <c r="I63" i="45"/>
  <c r="I36" i="7"/>
  <c r="I74" i="3"/>
  <c r="J49" i="3"/>
  <c r="I63" i="3"/>
  <c r="J45" i="3"/>
  <c r="I65" i="3"/>
  <c r="I48" i="37"/>
  <c r="J49" i="41"/>
  <c r="I36" i="6"/>
  <c r="I43" i="40"/>
  <c r="I39" i="40"/>
  <c r="I37" i="45"/>
  <c r="J34" i="3"/>
  <c r="I40" i="3"/>
  <c r="I57" i="3"/>
  <c r="J57" i="3" s="1"/>
  <c r="J36" i="3"/>
  <c r="I67" i="3"/>
  <c r="I46" i="6"/>
  <c r="I49" i="40"/>
  <c r="I57" i="40"/>
  <c r="J57" i="40" s="1"/>
  <c r="I42" i="40"/>
  <c r="J39" i="40"/>
  <c r="I49" i="45"/>
  <c r="U26" i="7"/>
  <c r="I50" i="40"/>
  <c r="J42" i="40"/>
  <c r="I67" i="40"/>
  <c r="J54" i="40"/>
  <c r="J48" i="40"/>
  <c r="J37" i="40"/>
  <c r="J51" i="45"/>
  <c r="J40" i="45"/>
  <c r="I50" i="20"/>
  <c r="J46" i="40"/>
  <c r="I48" i="40"/>
  <c r="J36" i="40"/>
  <c r="I72" i="40"/>
  <c r="I32" i="40"/>
  <c r="I37" i="40"/>
  <c r="I36" i="45"/>
  <c r="I62" i="45"/>
  <c r="I66" i="45"/>
  <c r="U26" i="38"/>
  <c r="I49" i="37"/>
  <c r="J50" i="40"/>
  <c r="J35" i="40"/>
  <c r="J40" i="40"/>
  <c r="I78" i="45"/>
  <c r="I79" i="45"/>
  <c r="J37" i="45"/>
  <c r="I32" i="20"/>
  <c r="I36" i="36"/>
  <c r="I37" i="44"/>
  <c r="I41" i="44"/>
  <c r="I63" i="44"/>
  <c r="J40" i="44"/>
  <c r="J44" i="45"/>
  <c r="I45" i="45"/>
  <c r="J41" i="45"/>
  <c r="J48" i="45"/>
  <c r="I46" i="20"/>
  <c r="I37" i="36"/>
  <c r="J32" i="3"/>
  <c r="I34" i="3"/>
  <c r="J48" i="3"/>
  <c r="I32" i="3"/>
  <c r="J43" i="3"/>
  <c r="I42" i="3"/>
  <c r="I50" i="6"/>
  <c r="I83" i="45"/>
  <c r="I81" i="45"/>
  <c r="I77" i="45"/>
  <c r="J35" i="44"/>
  <c r="I39" i="44"/>
  <c r="J36" i="44"/>
  <c r="J34" i="44"/>
  <c r="I73" i="45"/>
  <c r="I76" i="45"/>
  <c r="J45" i="45"/>
  <c r="J43" i="45"/>
  <c r="I34" i="20"/>
  <c r="I45" i="36"/>
  <c r="I39" i="3"/>
  <c r="I56" i="3"/>
  <c r="J56" i="3" s="1"/>
  <c r="I41" i="6"/>
  <c r="I51" i="45"/>
  <c r="J52" i="20"/>
  <c r="I39" i="36"/>
  <c r="I38" i="20"/>
  <c r="I68" i="45"/>
  <c r="J34" i="45"/>
  <c r="I32" i="45"/>
  <c r="I35" i="20"/>
  <c r="I35" i="36"/>
  <c r="I40" i="6"/>
  <c r="I49" i="20"/>
  <c r="I46" i="36"/>
  <c r="I51" i="44"/>
  <c r="I71" i="44"/>
  <c r="I53" i="44"/>
  <c r="J32" i="45"/>
  <c r="J39" i="45"/>
  <c r="I75" i="45"/>
  <c r="I41" i="20"/>
  <c r="I35" i="3"/>
  <c r="I48" i="6"/>
  <c r="J47" i="45"/>
  <c r="J54" i="45"/>
  <c r="J39" i="44"/>
  <c r="I42" i="45"/>
  <c r="J38" i="45"/>
  <c r="I35" i="45"/>
  <c r="I47" i="45"/>
  <c r="I47" i="36"/>
  <c r="U26" i="39"/>
  <c r="I33" i="6"/>
  <c r="I57" i="45"/>
  <c r="J57" i="45" s="1"/>
  <c r="I61" i="45"/>
  <c r="I65" i="45"/>
  <c r="I64" i="45"/>
  <c r="I34" i="45"/>
  <c r="I43" i="20"/>
  <c r="I57" i="5"/>
  <c r="J48" i="5"/>
  <c r="I32" i="36"/>
  <c r="I43" i="37"/>
  <c r="I42" i="37"/>
  <c r="I38" i="6"/>
  <c r="I43" i="6"/>
  <c r="I46" i="40"/>
  <c r="I40" i="40"/>
  <c r="I41" i="40"/>
  <c r="I71" i="40"/>
  <c r="I33" i="9"/>
  <c r="I67" i="45"/>
  <c r="J46" i="45"/>
  <c r="J50" i="45"/>
  <c r="J33" i="45"/>
  <c r="J36" i="45"/>
  <c r="I40" i="20"/>
  <c r="I42" i="20"/>
  <c r="J33" i="5"/>
  <c r="I44" i="5"/>
  <c r="J52" i="36"/>
  <c r="I38" i="37"/>
  <c r="I32" i="37"/>
  <c r="I45" i="6"/>
  <c r="I32" i="6"/>
  <c r="I54" i="40"/>
  <c r="I38" i="40"/>
  <c r="I47" i="40"/>
  <c r="I35" i="9"/>
  <c r="J35" i="9" s="1"/>
  <c r="I69" i="45"/>
  <c r="I71" i="45"/>
  <c r="I50" i="45"/>
  <c r="I72" i="45"/>
  <c r="I45" i="20"/>
  <c r="J83" i="5"/>
  <c r="J45" i="5"/>
  <c r="I33" i="36"/>
  <c r="J52" i="37"/>
  <c r="I44" i="37"/>
  <c r="I47" i="6"/>
  <c r="I44" i="6"/>
  <c r="J33" i="40"/>
  <c r="I63" i="40"/>
  <c r="J41" i="40"/>
  <c r="I41" i="9"/>
  <c r="J49" i="5"/>
  <c r="J41" i="5"/>
  <c r="I76" i="5"/>
  <c r="I37" i="38"/>
  <c r="J43" i="5"/>
  <c r="J34" i="5"/>
  <c r="I43" i="5"/>
  <c r="I62" i="5"/>
  <c r="I38" i="5"/>
  <c r="I39" i="5"/>
  <c r="I33" i="37"/>
  <c r="U26" i="37"/>
  <c r="J42" i="5"/>
  <c r="I77" i="5"/>
  <c r="I33" i="5"/>
  <c r="I63" i="5"/>
  <c r="I66" i="5"/>
  <c r="J40" i="5"/>
  <c r="I40" i="37"/>
  <c r="U26" i="3"/>
  <c r="U26" i="9"/>
  <c r="J50" i="5"/>
  <c r="I78" i="5"/>
  <c r="I51" i="5"/>
  <c r="I39" i="37"/>
  <c r="I34" i="5"/>
  <c r="J39" i="5"/>
  <c r="I69" i="5"/>
  <c r="I42" i="5"/>
  <c r="J37" i="5"/>
  <c r="I41" i="36"/>
  <c r="I50" i="37"/>
  <c r="I79" i="40"/>
  <c r="I70" i="40"/>
  <c r="I64" i="40"/>
  <c r="I37" i="5"/>
  <c r="I70" i="5"/>
  <c r="I51" i="38"/>
  <c r="I49" i="38"/>
  <c r="J33" i="4"/>
  <c r="I38" i="4"/>
  <c r="I57" i="4"/>
  <c r="J57" i="4" s="1"/>
  <c r="J41" i="4"/>
  <c r="J40" i="4"/>
  <c r="J37" i="23"/>
  <c r="I50" i="5"/>
  <c r="I75" i="5"/>
  <c r="I65" i="5"/>
  <c r="I43" i="45"/>
  <c r="I41" i="45"/>
  <c r="J35" i="45"/>
  <c r="I80" i="45"/>
  <c r="I56" i="45"/>
  <c r="J56" i="45" s="1"/>
  <c r="I70" i="45"/>
  <c r="U26" i="45"/>
  <c r="I47" i="20"/>
  <c r="I36" i="20"/>
  <c r="J47" i="5"/>
  <c r="I41" i="5"/>
  <c r="I54" i="5"/>
  <c r="J51" i="5"/>
  <c r="I45" i="5"/>
  <c r="I43" i="36"/>
  <c r="I49" i="36"/>
  <c r="U26" i="36"/>
  <c r="I51" i="37"/>
  <c r="U26" i="23"/>
  <c r="I66" i="40"/>
  <c r="I62" i="40"/>
  <c r="J32" i="40"/>
  <c r="I36" i="40"/>
  <c r="I51" i="40"/>
  <c r="J51" i="40"/>
  <c r="I43" i="38"/>
  <c r="I35" i="38"/>
  <c r="I81" i="4"/>
  <c r="I51" i="4"/>
  <c r="J47" i="4"/>
  <c r="I75" i="4"/>
  <c r="I47" i="4"/>
  <c r="I32" i="23"/>
  <c r="I40" i="9"/>
  <c r="I48" i="20"/>
  <c r="J54" i="5"/>
  <c r="I64" i="5"/>
  <c r="I36" i="5"/>
  <c r="I79" i="5"/>
  <c r="I49" i="5"/>
  <c r="I56" i="5"/>
  <c r="J56" i="5" s="1"/>
  <c r="I38" i="36"/>
  <c r="I42" i="36"/>
  <c r="I78" i="40"/>
  <c r="I35" i="40"/>
  <c r="I68" i="40"/>
  <c r="J45" i="40"/>
  <c r="I56" i="40"/>
  <c r="J56" i="40" s="1"/>
  <c r="U26" i="4"/>
  <c r="I38" i="38"/>
  <c r="I50" i="38"/>
  <c r="J32" i="4"/>
  <c r="I63" i="4"/>
  <c r="I42" i="4"/>
  <c r="J44" i="4"/>
  <c r="I68" i="4"/>
  <c r="J32" i="23"/>
  <c r="I67" i="5"/>
  <c r="I73" i="5"/>
  <c r="I48" i="38"/>
  <c r="U26" i="40"/>
  <c r="J42" i="4"/>
  <c r="I40" i="4"/>
  <c r="I46" i="4"/>
  <c r="I37" i="4"/>
  <c r="J50" i="4"/>
  <c r="J46" i="5"/>
  <c r="I32" i="38"/>
  <c r="J36" i="4"/>
  <c r="J34" i="4"/>
  <c r="J54" i="4"/>
  <c r="I62" i="4"/>
  <c r="I39" i="4"/>
  <c r="I33" i="23"/>
  <c r="J32" i="5"/>
  <c r="I71" i="5"/>
  <c r="I40" i="45"/>
  <c r="I48" i="45"/>
  <c r="I44" i="45"/>
  <c r="I39" i="45"/>
  <c r="J49" i="45"/>
  <c r="I33" i="7"/>
  <c r="I33" i="20"/>
  <c r="I51" i="20"/>
  <c r="I48" i="5"/>
  <c r="I80" i="5"/>
  <c r="I47" i="5"/>
  <c r="I32" i="5"/>
  <c r="J36" i="5"/>
  <c r="J38" i="5"/>
  <c r="I44" i="36"/>
  <c r="I35" i="37"/>
  <c r="I36" i="37"/>
  <c r="I35" i="6"/>
  <c r="I45" i="40"/>
  <c r="J49" i="40"/>
  <c r="I69" i="40"/>
  <c r="I81" i="40"/>
  <c r="I83" i="40"/>
  <c r="I41" i="38"/>
  <c r="I78" i="4"/>
  <c r="I66" i="4"/>
  <c r="I36" i="4"/>
  <c r="I77" i="4"/>
  <c r="I70" i="4"/>
  <c r="I33" i="4"/>
  <c r="J33" i="23"/>
  <c r="I45" i="38"/>
  <c r="I74" i="4"/>
  <c r="I79" i="4"/>
  <c r="J38" i="4"/>
  <c r="I32" i="4"/>
  <c r="I56" i="4"/>
  <c r="J56" i="4" s="1"/>
  <c r="J46" i="4"/>
  <c r="J33" i="39"/>
  <c r="I46" i="38"/>
  <c r="I49" i="4"/>
  <c r="I44" i="4"/>
  <c r="I43" i="4"/>
  <c r="J51" i="4"/>
  <c r="I73" i="4"/>
  <c r="I71" i="4"/>
  <c r="J37" i="39"/>
  <c r="I34" i="38"/>
  <c r="I36" i="38"/>
  <c r="J35" i="4"/>
  <c r="I48" i="4"/>
  <c r="I54" i="4"/>
  <c r="I41" i="4"/>
  <c r="J49" i="4"/>
  <c r="J83" i="4"/>
  <c r="J32" i="39"/>
  <c r="J44" i="5"/>
  <c r="I44" i="40"/>
  <c r="I40" i="38"/>
  <c r="I39" i="38"/>
  <c r="J45" i="4"/>
  <c r="I65" i="4"/>
  <c r="I34" i="4"/>
  <c r="J48" i="4"/>
  <c r="I76" i="4"/>
  <c r="I61" i="4"/>
  <c r="I32" i="39"/>
  <c r="U26" i="6"/>
  <c r="J52" i="38"/>
  <c r="I47" i="38"/>
  <c r="I64" i="4"/>
  <c r="J39" i="4"/>
  <c r="I80" i="4"/>
  <c r="I72" i="4"/>
  <c r="I35" i="4"/>
  <c r="J37" i="4"/>
  <c r="I33" i="39"/>
  <c r="U26" i="5"/>
  <c r="I39" i="20"/>
  <c r="I44" i="20"/>
  <c r="I74" i="5"/>
  <c r="I40" i="5"/>
  <c r="I68" i="5"/>
  <c r="I72" i="5"/>
  <c r="I46" i="5"/>
  <c r="I48" i="36"/>
  <c r="I34" i="36"/>
  <c r="U26" i="20"/>
  <c r="I45" i="37"/>
  <c r="U26" i="44"/>
  <c r="J38" i="40"/>
  <c r="I80" i="40"/>
  <c r="I73" i="40"/>
  <c r="I33" i="40"/>
  <c r="J44" i="40"/>
  <c r="J34" i="40"/>
  <c r="I42" i="38"/>
  <c r="I33" i="38"/>
  <c r="I67" i="4"/>
  <c r="I45" i="4"/>
  <c r="I69" i="4"/>
  <c r="I50" i="4"/>
  <c r="J43" i="4"/>
  <c r="I36" i="39"/>
  <c r="J33" i="9"/>
  <c r="U26" i="41"/>
  <c r="U36" i="23"/>
  <c r="F26" i="4" l="1"/>
  <c r="F26" i="47"/>
  <c r="I41" i="47"/>
  <c r="I35" i="47"/>
  <c r="J35" i="47"/>
  <c r="I36" i="23"/>
  <c r="J28" i="23" s="1"/>
  <c r="F27" i="23" s="1"/>
  <c r="V28" i="23"/>
  <c r="J57" i="5"/>
  <c r="I53" i="41"/>
  <c r="J43" i="44"/>
  <c r="J28" i="7"/>
  <c r="F27" i="7" s="1"/>
  <c r="J53" i="41"/>
  <c r="I43" i="44"/>
  <c r="I72" i="44"/>
  <c r="I53" i="3"/>
  <c r="I82" i="3"/>
  <c r="I78" i="41"/>
  <c r="I82" i="45"/>
  <c r="J53" i="3"/>
  <c r="J28" i="6"/>
  <c r="F27" i="6" s="1"/>
  <c r="J28" i="37"/>
  <c r="F27" i="37" s="1"/>
  <c r="J28" i="20"/>
  <c r="F27" i="20" s="1"/>
  <c r="J53" i="45"/>
  <c r="J28" i="9"/>
  <c r="F27" i="9" s="1"/>
  <c r="I53" i="40"/>
  <c r="I82" i="5"/>
  <c r="J28" i="36"/>
  <c r="F27" i="36" s="1"/>
  <c r="J28" i="39"/>
  <c r="F27" i="39" s="1"/>
  <c r="I53" i="45"/>
  <c r="I82" i="40"/>
  <c r="J53" i="5"/>
  <c r="I53" i="4"/>
  <c r="J28" i="38"/>
  <c r="F27" i="38" s="1"/>
  <c r="J53" i="4"/>
  <c r="I53" i="5"/>
  <c r="J53" i="40"/>
  <c r="I82" i="4"/>
  <c r="N41" i="47" l="1"/>
  <c r="N28" i="47" s="1"/>
  <c r="J28" i="44"/>
  <c r="F27" i="44" s="1"/>
  <c r="J28" i="3"/>
  <c r="F27" i="3" s="1"/>
  <c r="J28" i="41"/>
  <c r="F27" i="41" s="1"/>
  <c r="J28" i="45"/>
  <c r="F27" i="45" s="1"/>
  <c r="F26" i="37"/>
  <c r="J28" i="5"/>
  <c r="F27" i="5" s="1"/>
  <c r="J28" i="40"/>
  <c r="F27" i="40" s="1"/>
  <c r="J28" i="4"/>
  <c r="F27" i="4" s="1"/>
  <c r="J40" i="47" l="1"/>
  <c r="J41" i="47" l="1"/>
  <c r="J28" i="47" s="1"/>
  <c r="F27" i="47" l="1"/>
  <c r="A72" i="35"/>
  <c r="A58" i="35"/>
  <c r="A59" i="35"/>
  <c r="A76" i="35"/>
  <c r="A73" i="35"/>
  <c r="A42" i="35"/>
  <c r="A31" i="35"/>
  <c r="A60" i="35"/>
  <c r="A51" i="35"/>
  <c r="A38" i="35"/>
  <c r="A29" i="35"/>
  <c r="A36" i="35"/>
  <c r="A82" i="35"/>
  <c r="A33" i="35"/>
  <c r="A40" i="35"/>
  <c r="A43" i="35"/>
  <c r="A79" i="35"/>
  <c r="A28" i="35"/>
  <c r="A27" i="35"/>
  <c r="A65" i="35"/>
  <c r="A57" i="35"/>
  <c r="A41" i="35"/>
  <c r="A30" i="35"/>
  <c r="A54" i="35"/>
  <c r="A70" i="35"/>
  <c r="A68" i="35"/>
  <c r="A74" i="35"/>
  <c r="A26" i="35"/>
  <c r="A53" i="35"/>
  <c r="A44" i="35"/>
  <c r="A50" i="35"/>
  <c r="A37" i="35"/>
  <c r="A61" i="35"/>
  <c r="A75" i="35"/>
  <c r="A63" i="35"/>
  <c r="A81" i="35"/>
  <c r="A55" i="35"/>
  <c r="A25" i="35"/>
  <c r="A45" i="35"/>
  <c r="A35" i="35"/>
  <c r="A67" i="35"/>
  <c r="A56" i="35"/>
  <c r="A78" i="35"/>
  <c r="A52" i="35"/>
  <c r="A49" i="35"/>
  <c r="A32" i="35"/>
  <c r="A71" i="35"/>
  <c r="A77" i="35"/>
  <c r="A66" i="35"/>
  <c r="A64" i="35"/>
  <c r="A34" i="35"/>
  <c r="A48" i="35"/>
  <c r="A46" i="35"/>
  <c r="A39" i="35"/>
  <c r="A69" i="35"/>
  <c r="A62" i="35"/>
  <c r="A24" i="35"/>
  <c r="J24" i="35" s="1" a="1"/>
  <c r="A47" i="35"/>
  <c r="A80" i="35"/>
  <c r="P25" i="35" l="1"/>
  <c r="P6" i="35" s="1"/>
  <c r="Q6" i="35" s="1"/>
  <c r="T25" i="35"/>
  <c r="T6" i="35" s="1"/>
  <c r="U6" i="35" s="1"/>
  <c r="N25" i="35"/>
  <c r="N6" i="35" s="1"/>
  <c r="O6" i="35" s="1"/>
  <c r="R25" i="35"/>
  <c r="R6" i="35" s="1"/>
  <c r="S6" i="35" s="1"/>
  <c r="L25" i="35"/>
  <c r="L6" i="35" s="1"/>
  <c r="M6" i="35" s="1"/>
  <c r="J24" i="35"/>
  <c r="J25" i="35" s="1"/>
  <c r="H75" i="35" a="1"/>
  <c r="H81" i="35" a="1"/>
  <c r="C63" i="35" a="1"/>
  <c r="C52" i="35" a="1"/>
  <c r="C61" i="35" a="1"/>
  <c r="H74" i="35" a="1"/>
  <c r="H77" i="35" a="1"/>
  <c r="H68" i="35" a="1"/>
  <c r="C66" i="35" a="1"/>
  <c r="H41" i="35" a="1"/>
  <c r="C53" i="35" a="1"/>
  <c r="C67" i="35" a="1"/>
  <c r="H53" i="35" a="1"/>
  <c r="C82" i="35" a="1"/>
  <c r="H27" i="35" a="1"/>
  <c r="C37" i="35" a="1"/>
  <c r="C49" i="35" a="1"/>
  <c r="H30" i="35" a="1"/>
  <c r="H55" i="35" a="1"/>
  <c r="C39" i="35" a="1"/>
  <c r="C41" i="35" a="1"/>
  <c r="H60" i="35" a="1"/>
  <c r="H52" i="35" a="1"/>
  <c r="H73" i="35" a="1"/>
  <c r="C64" i="35" a="1"/>
  <c r="C32" i="35" a="1"/>
  <c r="H76" i="35" a="1"/>
  <c r="C47" i="35" a="1"/>
  <c r="C78" i="35" a="1"/>
  <c r="C65" i="35" a="1"/>
  <c r="H48" i="35" a="1"/>
  <c r="C73" i="35" a="1"/>
  <c r="H78" i="35" a="1"/>
  <c r="H65" i="35" a="1"/>
  <c r="H69" i="35" a="1"/>
  <c r="H67" i="35" a="1"/>
  <c r="H70" i="35" a="1"/>
  <c r="C74" i="35" a="1"/>
  <c r="C35" i="35" a="1"/>
  <c r="H46" i="35" a="1"/>
  <c r="H39" i="35" a="1"/>
  <c r="C71" i="35" a="1"/>
  <c r="C28" i="35" a="1"/>
  <c r="H57" i="35" a="1"/>
  <c r="C55" i="35" a="1"/>
  <c r="C51" i="35" a="1"/>
  <c r="H51" i="35" a="1"/>
  <c r="H79" i="35" a="1"/>
  <c r="H42" i="35" a="1"/>
  <c r="C69" i="35" a="1"/>
  <c r="H61" i="35" a="1"/>
  <c r="C43" i="35" a="1"/>
  <c r="H44" i="35" a="1"/>
  <c r="H82" i="35" a="1"/>
  <c r="H38" i="35" a="1"/>
  <c r="C27" i="35" a="1"/>
  <c r="H35" i="35" a="1"/>
  <c r="C56" i="35" a="1"/>
  <c r="H71" i="35" a="1"/>
  <c r="C34" i="35" a="1"/>
  <c r="C30" i="35" a="1"/>
  <c r="C50" i="35" a="1"/>
  <c r="H47" i="35" a="1"/>
  <c r="C58" i="35" a="1"/>
  <c r="C38" i="35" a="1"/>
  <c r="C80" i="35" a="1"/>
  <c r="C33" i="35" a="1"/>
  <c r="H32" i="35" a="1"/>
  <c r="H80" i="35" a="1"/>
  <c r="C45" i="35" a="1"/>
  <c r="C68" i="35" a="1"/>
  <c r="C48" i="35" a="1"/>
  <c r="C79" i="35" a="1"/>
  <c r="H50" i="35" a="1"/>
  <c r="C62" i="35" a="1"/>
  <c r="H36" i="35" a="1"/>
  <c r="C72" i="35" a="1"/>
  <c r="H62" i="35" a="1"/>
  <c r="C59" i="35" a="1"/>
  <c r="C77" i="35" a="1"/>
  <c r="C70" i="35" a="1"/>
  <c r="H37" i="35" a="1"/>
  <c r="H34" i="35" a="1"/>
  <c r="C60" i="35" a="1"/>
  <c r="H28" i="35" a="1"/>
  <c r="H64" i="35" a="1"/>
  <c r="H63" i="35" a="1"/>
  <c r="C75" i="35" a="1"/>
  <c r="H29" i="35" a="1"/>
  <c r="H43" i="35" a="1"/>
  <c r="H54" i="35" a="1"/>
  <c r="C40" i="35" a="1"/>
  <c r="H45" i="35" a="1"/>
  <c r="H56" i="35" a="1"/>
  <c r="H72" i="35" a="1"/>
  <c r="H59" i="35" a="1"/>
  <c r="C46" i="35" a="1"/>
  <c r="H66" i="35" a="1"/>
  <c r="H58" i="35" a="1"/>
  <c r="C36" i="35" a="1"/>
  <c r="C57" i="35" a="1"/>
  <c r="C76" i="35" a="1"/>
  <c r="C31" i="35" a="1"/>
  <c r="C54" i="35" a="1"/>
  <c r="C44" i="35" a="1"/>
  <c r="C81" i="35" a="1"/>
  <c r="H49" i="35" a="1"/>
  <c r="H40" i="35" a="1"/>
  <c r="C42" i="35" a="1"/>
  <c r="H31" i="35" a="1"/>
  <c r="C29" i="35" a="1"/>
  <c r="H33" i="35" a="1"/>
  <c r="C45" i="35" l="1"/>
  <c r="H69" i="35"/>
  <c r="C43" i="35"/>
  <c r="H65" i="35"/>
  <c r="H27" i="35"/>
  <c r="C32" i="35"/>
  <c r="C57" i="35"/>
  <c r="H58" i="35"/>
  <c r="H52" i="35"/>
  <c r="H59" i="35"/>
  <c r="H46" i="35"/>
  <c r="H45" i="35"/>
  <c r="C35" i="35"/>
  <c r="C70" i="35"/>
  <c r="H67" i="35"/>
  <c r="H32" i="35"/>
  <c r="H61" i="35"/>
  <c r="H78" i="35"/>
  <c r="C82" i="35"/>
  <c r="H77" i="35"/>
  <c r="H33" i="35"/>
  <c r="H73" i="35"/>
  <c r="C46" i="35"/>
  <c r="C42" i="35"/>
  <c r="H35" i="35"/>
  <c r="C27" i="35"/>
  <c r="C48" i="35"/>
  <c r="H82" i="35"/>
  <c r="C77" i="35"/>
  <c r="C33" i="35"/>
  <c r="C69" i="35"/>
  <c r="C73" i="35"/>
  <c r="H53" i="35"/>
  <c r="H74" i="35"/>
  <c r="H57" i="35"/>
  <c r="H64" i="35"/>
  <c r="H71" i="35"/>
  <c r="H39" i="35"/>
  <c r="H40" i="35"/>
  <c r="H49" i="35"/>
  <c r="H37" i="35"/>
  <c r="H54" i="35"/>
  <c r="H44" i="35"/>
  <c r="C80" i="35"/>
  <c r="H42" i="35"/>
  <c r="H48" i="35"/>
  <c r="C67" i="35"/>
  <c r="C61" i="35"/>
  <c r="C64" i="35"/>
  <c r="H66" i="35"/>
  <c r="C71" i="35"/>
  <c r="C41" i="35"/>
  <c r="C39" i="35"/>
  <c r="C81" i="35"/>
  <c r="C40" i="35"/>
  <c r="C49" i="35"/>
  <c r="C37" i="35"/>
  <c r="C38" i="35"/>
  <c r="H79" i="35"/>
  <c r="C65" i="35"/>
  <c r="C53" i="35"/>
  <c r="C52" i="35"/>
  <c r="H63" i="35"/>
  <c r="H36" i="35"/>
  <c r="H28" i="35"/>
  <c r="C60" i="35"/>
  <c r="H56" i="35"/>
  <c r="C44" i="35"/>
  <c r="H38" i="35"/>
  <c r="H70" i="35"/>
  <c r="H80" i="35"/>
  <c r="C58" i="35"/>
  <c r="H51" i="35"/>
  <c r="C78" i="35"/>
  <c r="H41" i="35"/>
  <c r="C63" i="35"/>
  <c r="C36" i="35"/>
  <c r="C28" i="35"/>
  <c r="H60" i="35"/>
  <c r="C56" i="35"/>
  <c r="C79" i="35"/>
  <c r="C54" i="35"/>
  <c r="C74" i="35"/>
  <c r="H43" i="35"/>
  <c r="C59" i="35"/>
  <c r="H47" i="35"/>
  <c r="C51" i="35"/>
  <c r="C47" i="35"/>
  <c r="C66" i="35"/>
  <c r="H81" i="35"/>
  <c r="C72" i="35"/>
  <c r="C34" i="35"/>
  <c r="H31" i="35"/>
  <c r="H72" i="35"/>
  <c r="H34" i="35"/>
  <c r="C31" i="35"/>
  <c r="H30" i="35"/>
  <c r="H29" i="35"/>
  <c r="H62" i="35"/>
  <c r="C50" i="35"/>
  <c r="C55" i="35"/>
  <c r="H76" i="35"/>
  <c r="H68" i="35"/>
  <c r="H75" i="35"/>
  <c r="C30" i="35"/>
  <c r="C29" i="35"/>
  <c r="C62" i="35"/>
  <c r="H50" i="35"/>
  <c r="H55" i="35"/>
  <c r="C76" i="35"/>
  <c r="C68" i="35"/>
  <c r="C75" i="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<sst xmlns="http://schemas.openxmlformats.org/spreadsheetml/2006/main" count="2632" uniqueCount="272">
  <si>
    <t>Institution</t>
  </si>
  <si>
    <t>Semper Ardens Advance</t>
  </si>
  <si>
    <t>Semper Ardens Accomplish</t>
  </si>
  <si>
    <t>Semper Ardens Accelerate</t>
  </si>
  <si>
    <t>Host institution of applicant/PI:</t>
  </si>
  <si>
    <t>Project duration:</t>
  </si>
  <si>
    <t>Copenhagen Business School</t>
  </si>
  <si>
    <t>IT University of Copenhagen</t>
  </si>
  <si>
    <t>Roskilde University</t>
  </si>
  <si>
    <t>Technical University of Denmark</t>
  </si>
  <si>
    <t>University of Copenhagen</t>
  </si>
  <si>
    <t>University of Southern Denmark</t>
  </si>
  <si>
    <t>Aalborg University</t>
  </si>
  <si>
    <t>Aarhus University</t>
  </si>
  <si>
    <t>TOTAL</t>
  </si>
  <si>
    <t>Total amount applied for</t>
  </si>
  <si>
    <t>Project supplement</t>
  </si>
  <si>
    <t>Wet project supplement</t>
  </si>
  <si>
    <t>Dry project supplement</t>
  </si>
  <si>
    <t>per VIP-FTE</t>
  </si>
  <si>
    <t>Postdoc</t>
  </si>
  <si>
    <t>Select scientific area</t>
  </si>
  <si>
    <t>Natural Sciences</t>
  </si>
  <si>
    <t>Humanities</t>
  </si>
  <si>
    <t>Social Sciences</t>
  </si>
  <si>
    <t>Write name or leave blank</t>
  </si>
  <si>
    <t>Select operational cost</t>
  </si>
  <si>
    <t>Number of months the given budget year</t>
  </si>
  <si>
    <t>FTE</t>
  </si>
  <si>
    <t>Costs</t>
  </si>
  <si>
    <t>Total FTE</t>
  </si>
  <si>
    <t>Total Costs</t>
  </si>
  <si>
    <t>Budget dates (yearly start date - yearly end date)</t>
  </si>
  <si>
    <t>Carlsberg Mindelegat</t>
  </si>
  <si>
    <t>Consumables</t>
  </si>
  <si>
    <t>Travel, conference and similar</t>
  </si>
  <si>
    <t>Tuition fee for PhD student</t>
  </si>
  <si>
    <t>Grant type</t>
  </si>
  <si>
    <t>Justification of budget items</t>
  </si>
  <si>
    <t>Project information</t>
  </si>
  <si>
    <t>Budget</t>
  </si>
  <si>
    <t>Select grant type</t>
  </si>
  <si>
    <t>DKUNI institutions</t>
  </si>
  <si>
    <t>Kr. per VIP-FTE</t>
  </si>
  <si>
    <t>Link to grant specific lists</t>
  </si>
  <si>
    <t>.</t>
  </si>
  <si>
    <t>Guide</t>
  </si>
  <si>
    <r>
      <t xml:space="preserve">For detailed application guidelines and requirements, please visit </t>
    </r>
    <r>
      <rPr>
        <b/>
        <sz val="12"/>
        <color rgb="FF00BB50"/>
        <rFont val="Calibri"/>
        <family val="2"/>
        <scheme val="minor"/>
      </rPr>
      <t>Carlsbergfondet.dk</t>
    </r>
    <r>
      <rPr>
        <sz val="12"/>
        <rFont val="Calibri"/>
        <family val="2"/>
        <scheme val="minor"/>
      </rPr>
      <t>.</t>
    </r>
  </si>
  <si>
    <t>Introduction</t>
  </si>
  <si>
    <t xml:space="preserve">This budget template is designed to support you in preparing the budget section of your funding application to the Carlsberg Foundation. 
Please note that it is one of several required documents to be submitted via CF-Grant, the Carlsberg Foundation's application system. </t>
  </si>
  <si>
    <t>Getting started</t>
  </si>
  <si>
    <t>Subject</t>
  </si>
  <si>
    <t>User guides</t>
  </si>
  <si>
    <t xml:space="preserve">When at the budget template, start by entering project information such as applicant name, host institution, project dates etc. </t>
  </si>
  <si>
    <t>Then, proceed to the budget section below and follow the template instructions provided.</t>
  </si>
  <si>
    <t>1. Select the grant type you intend to apply for from the drop-down menu below.</t>
  </si>
  <si>
    <t>2. Click the link below to access the budget template that corresponds to the selected grant type.</t>
  </si>
  <si>
    <t>Select from the drop-down menu below to access various user guides, including creating a PDF of the budget, adding extra budget lines, and more.</t>
  </si>
  <si>
    <t>Select guide</t>
  </si>
  <si>
    <t xml:space="preserve"> </t>
  </si>
  <si>
    <t>Salary Costs</t>
  </si>
  <si>
    <t>Wet/dry</t>
  </si>
  <si>
    <t>Wet</t>
  </si>
  <si>
    <t>Dry</t>
  </si>
  <si>
    <t>Operational Costs</t>
  </si>
  <si>
    <t>No</t>
  </si>
  <si>
    <t>Yes</t>
  </si>
  <si>
    <t>DKUNI Scientific Area</t>
  </si>
  <si>
    <t>Salary</t>
  </si>
  <si>
    <t>How to calculate FTE?</t>
  </si>
  <si>
    <t>Select title</t>
  </si>
  <si>
    <t>Min budget (DKK)</t>
  </si>
  <si>
    <t>Max budget (DKK)</t>
  </si>
  <si>
    <t>Max years</t>
  </si>
  <si>
    <t>Select institution</t>
  </si>
  <si>
    <t>In the rows below, select title, enter name (or leave blank), select institution, and select scientific area if asked for</t>
  </si>
  <si>
    <t>FTE stands for Full-Time Equivalent, representing the workload of a full-time employee, meaning 1 FTE is equal to 1,924 work hours per year (37 hours per week). 
For part-time employees, FTE is proportionally calculated. For example, half-time work is 0.5 FTE, one day a week is (1/5) = 0.2 FTE, and 10 hours a week is (10/37) = 0.3 FTE (rounded to one decimal place).
Please note that FTE calculations should be adjusted for budget periods shorter than a year. For example, an employee working full-time for 6 months would have an FTE of 0.5.
Please ask your local research supporter if you have any further questions regarding FTE.</t>
  </si>
  <si>
    <t>Other Danish research institution</t>
  </si>
  <si>
    <t>Monograph Fellowship</t>
  </si>
  <si>
    <t>Internationalisation Fellowship</t>
  </si>
  <si>
    <t>Reintegration Fellowship</t>
  </si>
  <si>
    <t>Conferences</t>
  </si>
  <si>
    <t>Publication</t>
  </si>
  <si>
    <t>Science Communication</t>
  </si>
  <si>
    <t>Postdoctoral Fellowship Rome</t>
  </si>
  <si>
    <t>Postdoctoral Fellowship Athens</t>
  </si>
  <si>
    <t>Field Trips &lt; 100K</t>
  </si>
  <si>
    <t>Field Trips &gt; 100K</t>
  </si>
  <si>
    <t>Use the above drop-down menu to access various guides.</t>
  </si>
  <si>
    <t>Enter FTE and cost p.a. for the given budget item</t>
  </si>
  <si>
    <t>Enter cost p.a. for the given budget item</t>
  </si>
  <si>
    <t>Grant type applied for</t>
  </si>
  <si>
    <t>No.</t>
  </si>
  <si>
    <t>Hidden codes:</t>
  </si>
  <si>
    <t>Enter budget item here or leave blank</t>
  </si>
  <si>
    <t>-</t>
  </si>
  <si>
    <t>In the rows below, enter each budget item</t>
  </si>
  <si>
    <t>Budget period (yearly start date - yearly end date)</t>
  </si>
  <si>
    <t>Operational cost per year</t>
  </si>
  <si>
    <t>Project Supplement</t>
  </si>
  <si>
    <t>Select location</t>
  </si>
  <si>
    <t>Travelling situation</t>
  </si>
  <si>
    <t>Select travelling situation</t>
  </si>
  <si>
    <t>Travelling with partner</t>
  </si>
  <si>
    <t>In the row below, enter salary cost</t>
  </si>
  <si>
    <t>The operational cost is automatically added based on a fixed rate</t>
  </si>
  <si>
    <t>Operational cost (fixed rate)</t>
  </si>
  <si>
    <t>Access to databases</t>
  </si>
  <si>
    <t>Research assistant</t>
  </si>
  <si>
    <t>Expensive locations</t>
  </si>
  <si>
    <t>Additional costs per year</t>
  </si>
  <si>
    <t>Transport</t>
  </si>
  <si>
    <t>Accommodation</t>
  </si>
  <si>
    <t>Conference facility rental</t>
  </si>
  <si>
    <t>Salary for virtual conference support</t>
  </si>
  <si>
    <t>Other travel expenses (excl. per diem)</t>
  </si>
  <si>
    <t>Enter publication-related expense</t>
  </si>
  <si>
    <t>Specify the cost</t>
  </si>
  <si>
    <t>In the rows below, select operational cost for each budget item and specify it in the following cell</t>
  </si>
  <si>
    <t>In the rows below, select operational cost for each budget item and specify in the following cell</t>
  </si>
  <si>
    <t>Student assistance</t>
  </si>
  <si>
    <t>Type text in the rows below and move to the next line when the current line is filled</t>
  </si>
  <si>
    <t>Equipment</t>
  </si>
  <si>
    <t>Other expenses related to conferences</t>
  </si>
  <si>
    <t>Institution, if relevant</t>
  </si>
  <si>
    <t>Write institution or leave blank</t>
  </si>
  <si>
    <t>Name of applicant/PI:</t>
  </si>
  <si>
    <t>The Danish Institute at Athens</t>
  </si>
  <si>
    <t>In the row below, select title</t>
  </si>
  <si>
    <t>Associate professor</t>
  </si>
  <si>
    <t>Senior researcher</t>
  </si>
  <si>
    <t>Professor</t>
  </si>
  <si>
    <t>What is a project supplement?</t>
  </si>
  <si>
    <t>A project supplement is additional funding provided by foundations to cover overhead costs for administrative researcher support, research infrastructure and IT infrastructure. It's allocated automatically based on the project-employed full-time equivalents of the individual project.
There are two distinct rates for the project supplement: one for humanities and social sciences (dry research) and another for natural, health, and technical sciences (wet research). This reflects the higher infrastructure costs associated with laboratory-based research.
 Read more about the project supplement at dkuni.dk.</t>
  </si>
  <si>
    <t>The project supplement is allocated based on the project-employed full-time equivalents of the project, with the rate contingent upon the scientific area in which the affiliated academic staff work. 
One rate is assigned for dry research areas (humanities and social sciences), while another rate is assigned to wet research areas (natural, health, and technical sciences). Read more about the project supplement at dkuni.dk.</t>
  </si>
  <si>
    <t>When and why is it necessary to specify the scientic area under salary costs?</t>
  </si>
  <si>
    <t>Operational cost per month</t>
  </si>
  <si>
    <t>Website design (virtual conferences)</t>
  </si>
  <si>
    <t>Technical support (virtual conference)</t>
  </si>
  <si>
    <t>Begin by selecting your grant type in Step 1. Next, follow the generated link in step 2 to access the appropriate budget template</t>
  </si>
  <si>
    <t>PhD</t>
  </si>
  <si>
    <t>Project coordinator</t>
  </si>
  <si>
    <t>Brussels, Belgium</t>
  </si>
  <si>
    <t>Bern, Switzerland</t>
  </si>
  <si>
    <t>Cambridge, United Kingdom</t>
  </si>
  <si>
    <t>Dublin, Ireland</t>
  </si>
  <si>
    <t>Génève, Switzerland</t>
  </si>
  <si>
    <t>London, United Kingdom</t>
  </si>
  <si>
    <t>Luxembourg, Luxembourg</t>
  </si>
  <si>
    <t>Oslo, Norway</t>
  </si>
  <si>
    <t>Oxford, United Kingdom</t>
  </si>
  <si>
    <t>Reykjavik, Iceland</t>
  </si>
  <si>
    <t>Stavanger, Norway</t>
  </si>
  <si>
    <t>Stockholm, Sweden</t>
  </si>
  <si>
    <t>Uppsala, Sweden</t>
  </si>
  <si>
    <t>Zürich, Switzerland</t>
  </si>
  <si>
    <t>Beijing, China</t>
  </si>
  <si>
    <t>Boston, USA</t>
  </si>
  <si>
    <t>Los Angeles, USA</t>
  </si>
  <si>
    <t>Montreal, Canada</t>
  </si>
  <si>
    <t>New Haven, USA</t>
  </si>
  <si>
    <t>New York City, USA</t>
  </si>
  <si>
    <t>San Francisco, USA</t>
  </si>
  <si>
    <t>Shanghai, China</t>
  </si>
  <si>
    <t>Sydney, Australia</t>
  </si>
  <si>
    <t>Tel-Aviv, Israel</t>
  </si>
  <si>
    <t>Tokyo, Japan</t>
  </si>
  <si>
    <t>Toronto, Canada</t>
  </si>
  <si>
    <t>Washington D.C., USA</t>
  </si>
  <si>
    <t>Additional costs</t>
  </si>
  <si>
    <t>Include additional special operating expenses</t>
  </si>
  <si>
    <t>Project supplement (automatically calculated)</t>
  </si>
  <si>
    <t>Project start date (dd-mm-yyyy):</t>
  </si>
  <si>
    <t>Project end date (dd-mm-yyyy):</t>
  </si>
  <si>
    <t>In Project Nexus, we explore the convergence of AI and biotechnology, envisioning a future where neural implants enhance cognitive abilities. Through interdisciplinary collaboration, we aim to develop</t>
  </si>
  <si>
    <t>innovative solutions for seamless integration of these technologies, revolutionizing human-machine interaction.</t>
  </si>
  <si>
    <t>Field or Stay &lt; 100K</t>
  </si>
  <si>
    <t>Field or Stay &gt; 100K</t>
  </si>
  <si>
    <t>Conference catering (excl. conference dinner)</t>
  </si>
  <si>
    <t>Technical infrastructure rental (virtual conferences)</t>
  </si>
  <si>
    <t>Singapore</t>
  </si>
  <si>
    <t>Other location</t>
  </si>
  <si>
    <t>Hong Kong</t>
  </si>
  <si>
    <t>General lists</t>
  </si>
  <si>
    <t>Grant types</t>
  </si>
  <si>
    <t>Travelling with child(ren)</t>
  </si>
  <si>
    <t>Select month</t>
  </si>
  <si>
    <t>Select year</t>
  </si>
  <si>
    <t>ID</t>
  </si>
  <si>
    <t>Month</t>
  </si>
  <si>
    <t>Month no.</t>
  </si>
  <si>
    <t>January</t>
  </si>
  <si>
    <t>February</t>
  </si>
  <si>
    <t>March</t>
  </si>
  <si>
    <t>April</t>
  </si>
  <si>
    <t>May</t>
  </si>
  <si>
    <t>June</t>
  </si>
  <si>
    <t>July</t>
  </si>
  <si>
    <t>September</t>
  </si>
  <si>
    <t>October</t>
  </si>
  <si>
    <t>November</t>
  </si>
  <si>
    <t>December</t>
  </si>
  <si>
    <t>Subtotal Salary Costs</t>
  </si>
  <si>
    <t>When adding new subjects to the user guide, ensure that all text is visible on the start page. If not, extend the row height on the start page to ensure that the applicant can see all of it.</t>
  </si>
  <si>
    <t>The project supplement only applies to Danish universities, as it is part of an agreement between these institutions and private Danish foundations. You can find the complete list of Danish universities at dkuni.dk.</t>
  </si>
  <si>
    <t>Other operation cost</t>
  </si>
  <si>
    <t>Should errors arise within the template, you can easily reset and clear them by downloading a fresh template from Carlsbergfondet.dk. Alternatively, you can reach out to your local research support or finance support. For further questions contact cfgrant@carlsbergfoundation.dk</t>
  </si>
  <si>
    <t>My template shows errors</t>
  </si>
  <si>
    <t>Why isn't the project supplement applied when selecting "Other institution"?</t>
  </si>
  <si>
    <t>Specify the cost (max 40 characters)</t>
  </si>
  <si>
    <t>Select project start:</t>
  </si>
  <si>
    <t>Select project end:</t>
  </si>
  <si>
    <t>August</t>
  </si>
  <si>
    <t>Subtotal Operational Costs</t>
  </si>
  <si>
    <t>Subtotal Operatonal Costs</t>
  </si>
  <si>
    <t>Select to incude special operating expenses</t>
  </si>
  <si>
    <t>NB: Requires Excel 2016 or later versions</t>
  </si>
  <si>
    <t>Description</t>
  </si>
  <si>
    <t>A list of host institutions. If the template includes a project supplement, the list should include Danish Universities and an "other" category.</t>
  </si>
  <si>
    <t>A list of professional titles. If no project supplement, the table should consist of one column with the header "Salary". Otherwise, there should be two columns with the headers "Salary" and "Project supplement".*</t>
  </si>
  <si>
    <t>List of operational costs (budget items). Header is optional. For fixed operational costs, apply the rate instead.</t>
  </si>
  <si>
    <t>In case of additional costs. The content of the list depends on the cost type. For fixed operational costs, apply the rate.</t>
  </si>
  <si>
    <t>List of expensive locations for a 'travel' grant that should trigger an additional cost to the budget. See "Internationalisation Fellowship" for reference.</t>
  </si>
  <si>
    <t>*Fill out the project supplement field with "Yes" if the professional title triggers a project supplement; otherwise, enter "No"</t>
  </si>
  <si>
    <t>Table name (with no.)</t>
  </si>
  <si>
    <t>Guide to add lists for new grant types</t>
  </si>
  <si>
    <t>Select to include special operating expenses</t>
  </si>
  <si>
    <t>Specify the cost (max 80 characters)</t>
  </si>
  <si>
    <t>Research Infrastructure Apparatus</t>
  </si>
  <si>
    <t>Research Infrastructure Digital</t>
  </si>
  <si>
    <t>Conference</t>
  </si>
  <si>
    <t>Establishing databases</t>
  </si>
  <si>
    <t>Establishing text corpora</t>
  </si>
  <si>
    <t>Ingen løn</t>
  </si>
  <si>
    <t>Ingen PS</t>
  </si>
  <si>
    <t>Kun indkøb af apparatur</t>
  </si>
  <si>
    <t>Name of applicant/PI and/or team (up to 4 co-PIs):</t>
  </si>
  <si>
    <t>Research Infrastructure</t>
  </si>
  <si>
    <t>End Year</t>
  </si>
  <si>
    <t>Start Year</t>
  </si>
  <si>
    <t>NB: Requires the most recent version of Excel. The foundation does not provide technical support on earlier versions.</t>
  </si>
  <si>
    <t>CF</t>
  </si>
  <si>
    <t>(Additional lines for names if needed):</t>
  </si>
  <si>
    <t>*Remember to update both start and end year</t>
  </si>
  <si>
    <t>NB: Requires the most recent version of Excel. 
The foundation does not provide technical support on earlier versions.</t>
  </si>
  <si>
    <t>Purchase equipment</t>
  </si>
  <si>
    <t>Digital Research Infrastructure</t>
  </si>
  <si>
    <t>The Danish Institute in Rome</t>
  </si>
  <si>
    <t xml:space="preserve">Purchase apparatus </t>
  </si>
  <si>
    <t>What if the application consists of a PI team?</t>
  </si>
  <si>
    <t>The budget template can also be used in the case of a PI team. When filling out the project information, enter only information regarding the main applicant, who is the responsible for the application and, should this be successful, the grant.</t>
  </si>
  <si>
    <t>Urgent Research Project</t>
  </si>
  <si>
    <t>Administration fee</t>
  </si>
  <si>
    <t>of project supplement</t>
  </si>
  <si>
    <t>Postdoc at Danish institution</t>
  </si>
  <si>
    <t>Postdoc at international location</t>
  </si>
  <si>
    <t>Postdoc at second international location (optional)</t>
  </si>
  <si>
    <t>Travelling Costs</t>
  </si>
  <si>
    <t>Write international institution</t>
  </si>
  <si>
    <t>Write location (City, Country)</t>
  </si>
  <si>
    <t>In the row below, select your travelling situation</t>
  </si>
  <si>
    <t>Specify institution here</t>
  </si>
  <si>
    <t>Postdoc at International institution</t>
  </si>
  <si>
    <t>Postdoc at International institution (optional)</t>
  </si>
  <si>
    <r>
      <t>To convert the finalised budget to PDF, go to "</t>
    </r>
    <r>
      <rPr>
        <b/>
        <sz val="11"/>
        <color rgb="FF183428"/>
        <rFont val="Calibri"/>
        <family val="2"/>
        <scheme val="minor"/>
      </rPr>
      <t>File</t>
    </r>
    <r>
      <rPr>
        <sz val="11"/>
        <color rgb="FF183428"/>
        <rFont val="Calibri"/>
        <family val="2"/>
        <scheme val="minor"/>
      </rPr>
      <t>," select "Print," and choose the printer option "</t>
    </r>
    <r>
      <rPr>
        <b/>
        <sz val="11"/>
        <color rgb="FF183428"/>
        <rFont val="Calibri"/>
        <family val="2"/>
        <scheme val="minor"/>
      </rPr>
      <t>Print to PDF</t>
    </r>
    <r>
      <rPr>
        <sz val="11"/>
        <color rgb="FF183428"/>
        <rFont val="Calibri"/>
        <family val="2"/>
        <scheme val="minor"/>
      </rPr>
      <t>" (or similar)</t>
    </r>
  </si>
  <si>
    <t>When the budget is finalised, click the top-right button in the budget sheet to access the output sheet and print to PDF.</t>
  </si>
  <si>
    <t>Go to finalised budget to print PDF</t>
  </si>
  <si>
    <t>Subtotal Project supplement/Administration fee</t>
  </si>
  <si>
    <t>Project supplement/Administration fee (automatically calculated)</t>
  </si>
  <si>
    <t>How to create a PDF file of the finalised budget</t>
  </si>
  <si>
    <t>Once your budget is finalised and you need a PDF copy for your application, follow these steps:
1. Go to the finalised sheet.
2. Click 'File' at the top.
3. Select 'Print.'
4. Choose a PDF printer from the dropdown menu.
5. Click 'Print.'
6. Name your file, choose a location, and click 'Save.'</t>
  </si>
  <si>
    <t>Student assistant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</si>
</sst>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 #,##0.00_)_ ;_ * \(#,##0.00\)_ ;_ * &quot;-&quot;??_)_ ;_ @_ "/>
    <numFmt numFmtId="165" formatCode="[$-809]d\ mmmm\ yyyy;@"/>
    <numFmt numFmtId="166" formatCode="_-* #,##0\ [$kr.-406]_-;\-* #,##0\ [$kr.-406]_-;_-* &quot;-&quot;??\ [$kr.-406]_-;_-@_-"/>
    <numFmt numFmtId="167" formatCode="dd\.mm\.yy;@"/>
    <numFmt numFmtId="168" formatCode="0.0"/>
    <numFmt numFmtId="169" formatCode="0.0;\-0.0;&quot;&quot;"/>
    <numFmt numFmtId="170" formatCode="_-* #,##0\ [$kr.-406]_-;\-* #,##0\ [$kr.-406]_-;_-* &quot;&quot;"/>
    <numFmt numFmtId="171" formatCode="_-* #,##0\ [$kr.-406]_-;\-* #,##0\ [$kr.-406]_-;_-* &quot;-&quot;\ [$kr.-406]_-;_-@_-"/>
    <numFmt numFmtId="172" formatCode="_ * #,##0_)_ ;_ * \(#,##0\)_ ;_ * &quot;-&quot;??_)_ ;_ @_ "/>
    <numFmt numFmtId="173" formatCode="[$-F800]dddd\,\ mmmm\ dd\,\ yyyy"/>
    <numFmt numFmtId="174" formatCode="0.000"/>
    <numFmt numFmtId="175" formatCode="0.00;\-0.00;&quot;&quot;"/>
  </numFmts>
  <fonts count="59" x14ac:knownFonts="1">
    <font>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9"/>
      <color theme="1"/>
      <name val="Calibri"/>
      <family val="2"/>
      <scheme val="minor"/>
    </font>
    <font>
      <sz val="9"/>
      <color theme="0" tint="-0.499984740745262"/>
      <name val="Calibri"/>
      <family val="2"/>
      <scheme val="minor"/>
    </font>
    <font>
      <sz val="9"/>
      <color rgb="FFFF0000"/>
      <name val="Calibri"/>
      <family val="2"/>
      <scheme val="minor"/>
    </font>
    <font>
      <sz val="9"/>
      <name val="Calibri"/>
      <family val="2"/>
      <scheme val="minor"/>
    </font>
    <font>
      <i/>
      <sz val="9"/>
      <color theme="0" tint="-0.499984740745262"/>
      <name val="Calibri"/>
      <family val="2"/>
      <scheme val="minor"/>
    </font>
    <font>
      <b/>
      <sz val="16"/>
      <color theme="0"/>
      <name val="Calibri"/>
      <family val="2"/>
      <scheme val="minor"/>
    </font>
    <font>
      <b/>
      <sz val="9"/>
      <name val="Calibri"/>
      <family val="2"/>
      <scheme val="minor"/>
    </font>
    <font>
      <b/>
      <sz val="14"/>
      <color theme="0"/>
      <name val="Calibri"/>
      <family val="2"/>
      <scheme val="minor"/>
    </font>
    <font>
      <i/>
      <sz val="9"/>
      <color theme="1"/>
      <name val="Calibri"/>
      <family val="2"/>
      <scheme val="minor"/>
    </font>
    <font>
      <b/>
      <sz val="9"/>
      <color rgb="FFFF0000"/>
      <name val="Calibri"/>
      <family val="2"/>
      <scheme val="minor"/>
    </font>
    <font>
      <b/>
      <sz val="9"/>
      <color theme="1"/>
      <name val="Calibri"/>
      <family val="2"/>
      <scheme val="minor"/>
    </font>
    <font>
      <sz val="11"/>
      <color theme="2"/>
      <name val="Calibri"/>
      <family val="2"/>
      <scheme val="minor"/>
    </font>
    <font>
      <sz val="11"/>
      <color theme="2" tint="-9.9978637043366805E-2"/>
      <name val="Calibri"/>
      <family val="2"/>
      <scheme val="minor"/>
    </font>
    <font>
      <sz val="9"/>
      <color rgb="FFF7F7F7"/>
      <name val="Calibri"/>
      <family val="2"/>
      <scheme val="minor"/>
    </font>
    <font>
      <i/>
      <sz val="11"/>
      <color rgb="FFFF0000"/>
      <name val="Calibri"/>
      <family val="2"/>
      <scheme val="minor"/>
    </font>
    <font>
      <sz val="9"/>
      <color theme="2"/>
      <name val="Calibri"/>
      <family val="2"/>
      <scheme val="minor"/>
    </font>
    <font>
      <b/>
      <sz val="12"/>
      <color theme="0"/>
      <name val="Calibri"/>
      <family val="2"/>
      <scheme val="minor"/>
    </font>
    <font>
      <sz val="11"/>
      <color rgb="FFF7F7F7"/>
      <name val="Calibri"/>
      <family val="2"/>
      <scheme val="minor"/>
    </font>
    <font>
      <b/>
      <sz val="9"/>
      <color theme="2"/>
      <name val="Calibri"/>
      <family val="2"/>
      <scheme val="minor"/>
    </font>
    <font>
      <b/>
      <sz val="12"/>
      <name val="Calibri"/>
      <family val="2"/>
      <scheme val="minor"/>
    </font>
    <font>
      <sz val="12"/>
      <color theme="1"/>
      <name val="Calibri"/>
      <family val="2"/>
      <scheme val="minor"/>
    </font>
    <font>
      <b/>
      <sz val="11"/>
      <color rgb="FF2B5348"/>
      <name val="Calibri"/>
      <family val="2"/>
      <scheme val="minor"/>
    </font>
    <font>
      <sz val="11"/>
      <name val="Calibri"/>
      <family val="2"/>
      <scheme val="minor"/>
    </font>
    <font>
      <i/>
      <sz val="9"/>
      <name val="Calibri"/>
      <family val="2"/>
      <scheme val="minor"/>
    </font>
    <font>
      <sz val="12"/>
      <color rgb="FFFF0000"/>
      <name val="Calibri"/>
      <family val="2"/>
      <scheme val="minor"/>
    </font>
    <font>
      <sz val="12"/>
      <name val="Calibri"/>
      <family val="2"/>
      <scheme val="minor"/>
    </font>
    <font>
      <b/>
      <sz val="12"/>
      <color rgb="FF00BB50"/>
      <name val="Calibri"/>
      <family val="2"/>
      <scheme val="minor"/>
    </font>
    <font>
      <sz val="11"/>
      <color rgb="FF2B5348"/>
      <name val="Calibri"/>
      <family val="2"/>
      <scheme val="minor"/>
    </font>
    <font>
      <i/>
      <sz val="12"/>
      <name val="Calibri"/>
      <family val="2"/>
      <scheme val="minor"/>
    </font>
    <font>
      <i/>
      <sz val="9"/>
      <color rgb="FFFF0000"/>
      <name val="Calibri"/>
      <family val="2"/>
      <scheme val="minor"/>
    </font>
    <font>
      <sz val="11"/>
      <color theme="1"/>
      <name val="Calibri"/>
      <family val="2"/>
      <scheme val="minor"/>
    </font>
    <font>
      <sz val="9"/>
      <color rgb="FFD9D9D9"/>
      <name val="Calibri"/>
      <family val="2"/>
      <scheme val="minor"/>
    </font>
    <font>
      <i/>
      <sz val="9"/>
      <color rgb="FFF7F7F7"/>
      <name val="Calibri"/>
      <family val="2"/>
      <scheme val="minor"/>
    </font>
    <font>
      <sz val="11"/>
      <color theme="5"/>
      <name val="Calibri"/>
      <family val="2"/>
      <scheme val="minor"/>
    </font>
    <font>
      <sz val="11"/>
      <color rgb="FFC00000"/>
      <name val="Calibri"/>
      <family val="2"/>
      <scheme val="minor"/>
    </font>
    <font>
      <i/>
      <sz val="9"/>
      <color theme="5"/>
      <name val="Calibri"/>
      <family val="2"/>
      <scheme val="minor"/>
    </font>
    <font>
      <sz val="9"/>
      <color theme="5"/>
      <name val="Calibri"/>
      <family val="2"/>
      <scheme val="minor"/>
    </font>
    <font>
      <sz val="14"/>
      <name val="Calibri"/>
      <family val="2"/>
      <scheme val="minor"/>
    </font>
    <font>
      <sz val="14"/>
      <color theme="1"/>
      <name val="Calibri"/>
      <family val="2"/>
      <scheme val="minor"/>
    </font>
    <font>
      <b/>
      <sz val="9"/>
      <color rgb="FF2B5348"/>
      <name val="Calibri"/>
      <family val="2"/>
      <scheme val="minor"/>
    </font>
    <font>
      <sz val="11"/>
      <color theme="0" tint="-0.14999847407452621"/>
      <name val="Calibri"/>
      <family val="2"/>
      <scheme val="minor"/>
    </font>
    <font>
      <b/>
      <i/>
      <sz val="9"/>
      <color theme="1"/>
      <name val="Calibri"/>
      <family val="2"/>
      <scheme val="minor"/>
    </font>
    <font>
      <b/>
      <i/>
      <u/>
      <sz val="9"/>
      <color rgb="FFF7F7F7"/>
      <name val="Calibri"/>
      <family val="2"/>
      <scheme val="minor"/>
    </font>
    <font>
      <i/>
      <sz val="11"/>
      <color theme="1"/>
      <name val="Calibri"/>
      <family val="2"/>
      <scheme val="minor"/>
    </font>
    <font>
      <b/>
      <i/>
      <u/>
      <sz val="9"/>
      <color rgb="FFFF0000"/>
      <name val="Calibri"/>
      <family val="2"/>
      <scheme val="minor"/>
    </font>
    <font>
      <i/>
      <sz val="9"/>
      <color theme="2" tint="-0.249977111117893"/>
      <name val="Calibri"/>
      <family val="2"/>
      <scheme val="minor"/>
    </font>
    <font>
      <b/>
      <sz val="11"/>
      <color theme="1"/>
      <name val="Calibri"/>
      <family val="2"/>
      <scheme val="minor"/>
    </font>
    <font>
      <b/>
      <sz val="14"/>
      <name val="Calibri"/>
      <family val="2"/>
      <scheme val="minor"/>
    </font>
    <font>
      <b/>
      <i/>
      <sz val="11"/>
      <name val="Calibri"/>
      <family val="2"/>
      <scheme val="minor"/>
    </font>
    <font>
      <b/>
      <i/>
      <sz val="11"/>
      <color theme="1"/>
      <name val="Calibri"/>
      <family val="2"/>
      <scheme val="minor"/>
    </font>
    <font>
      <sz val="11"/>
      <color rgb="FFE7E6E6"/>
      <name val="Calibri"/>
      <family val="2"/>
      <scheme val="minor"/>
    </font>
    <font>
      <sz val="9"/>
      <color rgb="FFE7E6E6"/>
      <name val="Calibri"/>
      <family val="2"/>
      <scheme val="minor"/>
    </font>
    <font>
      <sz val="11"/>
      <color rgb="FF183428"/>
      <name val="Calibri"/>
      <family val="2"/>
      <scheme val="minor"/>
    </font>
    <font>
      <b/>
      <sz val="11"/>
      <color rgb="FF183428"/>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rgb="FFF7F7F7"/>
        <bgColor indexed="64"/>
      </patternFill>
    </fill>
    <fill>
      <patternFill patternType="solid">
        <fgColor theme="6" tint="0.79998168889431442"/>
        <bgColor indexed="64"/>
      </patternFill>
    </fill>
    <fill>
      <patternFill patternType="solid">
        <fgColor rgb="FF2B5348"/>
        <bgColor indexed="64"/>
      </patternFill>
    </fill>
    <fill>
      <patternFill patternType="solid">
        <fgColor theme="0" tint="-0.499984740745262"/>
        <bgColor indexed="64"/>
      </patternFill>
    </fill>
    <fill>
      <patternFill patternType="solid">
        <fgColor rgb="FF003921"/>
        <bgColor indexed="64"/>
      </patternFill>
    </fill>
    <fill>
      <patternFill patternType="solid">
        <fgColor rgb="FFEDEDED"/>
        <bgColor indexed="64"/>
      </patternFill>
    </fill>
    <fill>
      <patternFill patternType="solid">
        <fgColor rgb="FFFFF2CC"/>
        <bgColor indexed="64"/>
      </patternFill>
    </fill>
    <fill>
      <patternFill patternType="solid">
        <fgColor rgb="FFD9D9D9"/>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FF00"/>
        <bgColor indexed="64"/>
      </patternFill>
    </fill>
    <fill>
      <patternFill patternType="solid">
        <fgColor rgb="FFFFF48D"/>
        <bgColor indexed="64"/>
      </patternFill>
    </fill>
  </fills>
  <borders count="29">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rgb="FFB2B2B2"/>
      </top>
      <bottom style="thin">
        <color rgb="FFB2B2B2"/>
      </bottom>
      <diagonal/>
    </border>
    <border>
      <left/>
      <right/>
      <top style="thin">
        <color rgb="FFB2B2B2"/>
      </top>
      <bottom style="thin">
        <color rgb="FFB2B2B2"/>
      </bottom>
      <diagonal/>
    </border>
    <border>
      <left style="thin">
        <color theme="0" tint="-0.34998626667073579"/>
      </left>
      <right/>
      <top style="thin">
        <color rgb="FFB2B2B2"/>
      </top>
      <bottom style="thin">
        <color rgb="FFB2B2B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right/>
      <top/>
      <bottom style="thick">
        <color theme="0"/>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right style="thin">
        <color theme="0" tint="-0.34998626667073579"/>
      </right>
      <top style="thin">
        <color theme="0" tint="-0.249977111117893"/>
      </top>
      <bottom/>
      <diagonal/>
    </border>
    <border>
      <left/>
      <right/>
      <top style="thin">
        <color theme="0" tint="-0.249977111117893"/>
      </top>
      <bottom/>
      <diagonal/>
    </border>
    <border>
      <left style="thin">
        <color theme="0" tint="-0.34998626667073579"/>
      </left>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0" fontId="4" fillId="0" borderId="0" applyNumberForma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9" fontId="35" fillId="0" borderId="0" applyFont="0" applyFill="0" applyBorder="0" applyAlignment="0" applyProtection="0"/>
  </cellStyleXfs>
  <cellXfs count="328">
    <xf numFmtId="0" fontId="0" fillId="0" borderId="0" xfId="0"/>
    <xf numFmtId="0" fontId="2" fillId="0" borderId="0" xfId="0" applyFont="1"/>
    <xf numFmtId="0" fontId="3" fillId="0" borderId="0" xfId="0" applyFont="1"/>
    <xf numFmtId="0" fontId="0" fillId="0" borderId="3" xfId="0" applyBorder="1"/>
    <xf numFmtId="0" fontId="0" fillId="9" borderId="0" xfId="0" applyFill="1"/>
    <xf numFmtId="166" fontId="0" fillId="0" borderId="0" xfId="0" applyNumberFormat="1"/>
    <xf numFmtId="0" fontId="4" fillId="0" borderId="0" xfId="1" applyAlignment="1">
      <alignment horizontal="center"/>
    </xf>
    <xf numFmtId="0" fontId="22" fillId="7"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0" fillId="5" borderId="0" xfId="0" applyFill="1" applyAlignment="1" applyProtection="1">
      <alignment vertical="center"/>
      <protection hidden="1"/>
    </xf>
    <xf numFmtId="165" fontId="0" fillId="6" borderId="2" xfId="0" applyNumberFormat="1" applyFill="1" applyBorder="1" applyAlignment="1" applyProtection="1">
      <alignment horizontal="center" vertical="center"/>
      <protection hidden="1"/>
    </xf>
    <xf numFmtId="165" fontId="0" fillId="6" borderId="3" xfId="0" applyNumberFormat="1" applyFill="1" applyBorder="1" applyAlignment="1" applyProtection="1">
      <alignment vertical="center"/>
      <protection hidden="1"/>
    </xf>
    <xf numFmtId="0" fontId="0" fillId="6" borderId="3" xfId="0" applyFill="1" applyBorder="1" applyAlignment="1" applyProtection="1">
      <alignment vertical="center"/>
      <protection hidden="1"/>
    </xf>
    <xf numFmtId="0" fontId="5" fillId="5" borderId="0" xfId="0" applyFont="1" applyFill="1" applyAlignment="1" applyProtection="1">
      <alignment horizontal="centerContinuous" vertical="center"/>
      <protection hidden="1"/>
    </xf>
    <xf numFmtId="0" fontId="5" fillId="5" borderId="2" xfId="0" applyFont="1" applyFill="1" applyBorder="1" applyAlignment="1" applyProtection="1">
      <alignment horizontal="centerContinuous"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10" borderId="2" xfId="0" applyFont="1" applyFill="1" applyBorder="1" applyAlignment="1" applyProtection="1">
      <alignment horizontal="center" vertical="center"/>
      <protection hidden="1"/>
    </xf>
    <xf numFmtId="0" fontId="5" fillId="10" borderId="3" xfId="0" applyFont="1" applyFill="1" applyBorder="1" applyAlignment="1" applyProtection="1">
      <alignment horizontal="center" vertical="center"/>
      <protection hidden="1"/>
    </xf>
    <xf numFmtId="0" fontId="5" fillId="5" borderId="0" xfId="0" quotePrefix="1" applyFont="1" applyFill="1" applyAlignment="1" applyProtection="1">
      <alignment vertical="center"/>
      <protection hidden="1"/>
    </xf>
    <xf numFmtId="0" fontId="5" fillId="10" borderId="0" xfId="0" applyFont="1" applyFill="1" applyAlignment="1" applyProtection="1">
      <alignment horizontal="center" vertical="center"/>
      <protection hidden="1"/>
    </xf>
    <xf numFmtId="0" fontId="0" fillId="0" borderId="0" xfId="0" applyProtection="1">
      <protection hidden="1"/>
    </xf>
    <xf numFmtId="0" fontId="26" fillId="0" borderId="0" xfId="1" applyFont="1" applyFill="1" applyAlignment="1" applyProtection="1">
      <alignment vertical="center"/>
      <protection hidden="1"/>
    </xf>
    <xf numFmtId="0" fontId="23" fillId="0" borderId="0" xfId="1" quotePrefix="1" applyFont="1" applyFill="1" applyAlignment="1" applyProtection="1">
      <alignment vertical="center"/>
      <protection hidden="1"/>
    </xf>
    <xf numFmtId="0" fontId="26" fillId="0" borderId="0" xfId="1" applyFont="1" applyFill="1" applyAlignment="1" applyProtection="1">
      <alignment horizontal="left" vertical="center"/>
      <protection hidden="1"/>
    </xf>
    <xf numFmtId="0" fontId="12" fillId="0" borderId="0" xfId="0" applyFont="1"/>
    <xf numFmtId="0" fontId="8" fillId="2" borderId="0" xfId="0" applyFont="1" applyFill="1" applyAlignment="1" applyProtection="1">
      <alignment vertical="center"/>
      <protection hidden="1"/>
    </xf>
    <xf numFmtId="171" fontId="9" fillId="5" borderId="0" xfId="0" applyNumberFormat="1" applyFont="1" applyFill="1" applyAlignment="1" applyProtection="1">
      <alignment vertical="center"/>
      <protection hidden="1"/>
    </xf>
    <xf numFmtId="0" fontId="9" fillId="5" borderId="0" xfId="0" applyFont="1" applyFill="1" applyAlignment="1" applyProtection="1">
      <alignment vertical="center"/>
      <protection hidden="1"/>
    </xf>
    <xf numFmtId="166" fontId="9" fillId="5" borderId="0" xfId="0" applyNumberFormat="1" applyFont="1" applyFill="1" applyAlignment="1" applyProtection="1">
      <alignment vertical="center"/>
      <protection hidden="1"/>
    </xf>
    <xf numFmtId="2" fontId="0" fillId="5" borderId="0" xfId="0" applyNumberFormat="1" applyFill="1" applyAlignment="1" applyProtection="1">
      <alignment vertical="center"/>
      <protection hidden="1"/>
    </xf>
    <xf numFmtId="0" fontId="0" fillId="10" borderId="2" xfId="0" applyFill="1" applyBorder="1" applyAlignment="1" applyProtection="1">
      <alignment horizontal="center" vertical="center"/>
      <protection hidden="1"/>
    </xf>
    <xf numFmtId="0" fontId="18" fillId="10" borderId="9" xfId="0" applyFont="1" applyFill="1" applyBorder="1" applyAlignment="1" applyProtection="1">
      <alignment vertical="center"/>
      <protection hidden="1"/>
    </xf>
    <xf numFmtId="0" fontId="15" fillId="10" borderId="9" xfId="0" applyFont="1" applyFill="1" applyBorder="1" applyAlignment="1" applyProtection="1">
      <alignment vertical="center"/>
      <protection hidden="1"/>
    </xf>
    <xf numFmtId="0" fontId="5" fillId="10" borderId="10" xfId="0" applyFont="1" applyFill="1" applyBorder="1" applyAlignment="1" applyProtection="1">
      <alignment horizontal="center" vertical="center"/>
      <protection hidden="1"/>
    </xf>
    <xf numFmtId="0" fontId="5" fillId="10" borderId="8" xfId="0" applyFont="1" applyFill="1" applyBorder="1" applyAlignment="1" applyProtection="1">
      <alignment horizontal="center" vertical="center"/>
      <protection hidden="1"/>
    </xf>
    <xf numFmtId="171" fontId="15" fillId="10" borderId="8" xfId="0" applyNumberFormat="1" applyFont="1" applyFill="1" applyBorder="1" applyAlignment="1" applyProtection="1">
      <alignment horizontal="center" vertical="center"/>
      <protection hidden="1"/>
    </xf>
    <xf numFmtId="0" fontId="27" fillId="0" borderId="0" xfId="0" applyFont="1"/>
    <xf numFmtId="0" fontId="5" fillId="0" borderId="0" xfId="0" applyFont="1" applyAlignment="1" applyProtection="1">
      <alignment vertical="center"/>
      <protection hidden="1"/>
    </xf>
    <xf numFmtId="0" fontId="8" fillId="11" borderId="2" xfId="0" applyFont="1" applyFill="1" applyBorder="1" applyAlignment="1" applyProtection="1">
      <alignment horizontal="center" vertical="center"/>
      <protection hidden="1"/>
    </xf>
    <xf numFmtId="0" fontId="3" fillId="7" borderId="0" xfId="0" applyFont="1" applyFill="1" applyProtection="1">
      <protection hidden="1"/>
    </xf>
    <xf numFmtId="0" fontId="25" fillId="3" borderId="0" xfId="0" applyFont="1" applyFill="1" applyProtection="1">
      <protection hidden="1"/>
    </xf>
    <xf numFmtId="0" fontId="25" fillId="5" borderId="0" xfId="0" applyFont="1" applyFill="1" applyProtection="1">
      <protection hidden="1"/>
    </xf>
    <xf numFmtId="0" fontId="25" fillId="0" borderId="0" xfId="0" applyFont="1" applyProtection="1">
      <protection hidden="1"/>
    </xf>
    <xf numFmtId="0" fontId="0" fillId="5" borderId="0" xfId="0" applyFill="1" applyProtection="1">
      <protection hidden="1"/>
    </xf>
    <xf numFmtId="0" fontId="19" fillId="5" borderId="0" xfId="0" applyFont="1" applyFill="1" applyProtection="1">
      <protection hidden="1"/>
    </xf>
    <xf numFmtId="0" fontId="30" fillId="5" borderId="0" xfId="0" applyFont="1" applyFill="1" applyProtection="1">
      <protection hidden="1"/>
    </xf>
    <xf numFmtId="0" fontId="12" fillId="7" borderId="0" xfId="0" applyFont="1" applyFill="1" applyAlignment="1" applyProtection="1">
      <alignment vertical="center"/>
      <protection hidden="1"/>
    </xf>
    <xf numFmtId="0" fontId="30" fillId="3" borderId="0" xfId="0" applyFont="1" applyFill="1" applyProtection="1">
      <protection hidden="1"/>
    </xf>
    <xf numFmtId="0" fontId="30" fillId="0" borderId="0" xfId="0" applyFont="1" applyProtection="1">
      <protection hidden="1"/>
    </xf>
    <xf numFmtId="0" fontId="30" fillId="5" borderId="0" xfId="0" applyFont="1" applyFill="1" applyAlignment="1" applyProtection="1">
      <alignment horizontal="left" indent="3"/>
      <protection hidden="1"/>
    </xf>
    <xf numFmtId="0" fontId="24" fillId="4" borderId="11" xfId="0" applyFont="1" applyFill="1" applyBorder="1" applyAlignment="1" applyProtection="1">
      <alignment horizontal="left" indent="1"/>
      <protection locked="0" hidden="1"/>
    </xf>
    <xf numFmtId="0" fontId="32" fillId="7" borderId="0" xfId="0" applyFont="1" applyFill="1" applyAlignment="1" applyProtection="1">
      <alignment vertical="center"/>
      <protection hidden="1"/>
    </xf>
    <xf numFmtId="0" fontId="0" fillId="0" borderId="0" xfId="0" applyAlignment="1">
      <alignment horizontal="left" vertical="center"/>
    </xf>
    <xf numFmtId="0" fontId="0" fillId="0" borderId="0" xfId="0" applyAlignment="1">
      <alignment horizontal="left" vertical="center" wrapText="1"/>
    </xf>
    <xf numFmtId="0" fontId="18"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5" fillId="3" borderId="3" xfId="0" applyFont="1" applyFill="1" applyBorder="1" applyAlignment="1" applyProtection="1">
      <alignment horizontal="center" vertical="center"/>
      <protection hidden="1"/>
    </xf>
    <xf numFmtId="0" fontId="5" fillId="3" borderId="0" xfId="0" applyFont="1" applyFill="1" applyAlignment="1" applyProtection="1">
      <alignment horizontal="center" vertical="center"/>
      <protection hidden="1"/>
    </xf>
    <xf numFmtId="2" fontId="34" fillId="5" borderId="14" xfId="0" applyNumberFormat="1" applyFont="1" applyFill="1" applyBorder="1" applyAlignment="1" applyProtection="1">
      <alignment horizontal="left" vertical="center" indent="1"/>
      <protection hidden="1"/>
    </xf>
    <xf numFmtId="0" fontId="0" fillId="0" borderId="0" xfId="0" quotePrefix="1"/>
    <xf numFmtId="2" fontId="34" fillId="5" borderId="0" xfId="0" applyNumberFormat="1" applyFont="1" applyFill="1" applyAlignment="1" applyProtection="1">
      <alignment horizontal="left" vertical="center" indent="1"/>
      <protection hidden="1"/>
    </xf>
    <xf numFmtId="0" fontId="24" fillId="7" borderId="0" xfId="0" applyFont="1" applyFill="1" applyAlignment="1" applyProtection="1">
      <alignment vertical="center"/>
      <protection hidden="1"/>
    </xf>
    <xf numFmtId="0" fontId="27" fillId="5" borderId="0" xfId="0" applyFont="1" applyFill="1" applyAlignment="1" applyProtection="1">
      <alignment vertical="center"/>
      <protection hidden="1"/>
    </xf>
    <xf numFmtId="0" fontId="8" fillId="3" borderId="0" xfId="0" applyFont="1" applyFill="1" applyAlignment="1" applyProtection="1">
      <alignment vertical="center"/>
      <protection hidden="1"/>
    </xf>
    <xf numFmtId="0" fontId="27" fillId="7" borderId="0" xfId="0" applyFont="1" applyFill="1" applyAlignment="1" applyProtection="1">
      <alignment vertical="center"/>
      <protection hidden="1"/>
    </xf>
    <xf numFmtId="0" fontId="8" fillId="5" borderId="0" xfId="0" applyFont="1" applyFill="1" applyAlignment="1" applyProtection="1">
      <alignment horizontal="left" vertical="center"/>
      <protection hidden="1"/>
    </xf>
    <xf numFmtId="0" fontId="11" fillId="10" borderId="9" xfId="0" applyFont="1" applyFill="1" applyBorder="1" applyAlignment="1" applyProtection="1">
      <alignment vertical="center"/>
      <protection hidden="1"/>
    </xf>
    <xf numFmtId="0" fontId="8" fillId="5" borderId="0" xfId="0" quotePrefix="1" applyFont="1" applyFill="1" applyAlignment="1" applyProtection="1">
      <alignment vertical="center"/>
      <protection hidden="1"/>
    </xf>
    <xf numFmtId="2" fontId="37" fillId="5" borderId="0" xfId="0" applyNumberFormat="1" applyFont="1" applyFill="1" applyAlignment="1" applyProtection="1">
      <alignment vertical="center"/>
      <protection hidden="1"/>
    </xf>
    <xf numFmtId="172" fontId="16" fillId="3" borderId="0" xfId="2" applyNumberFormat="1" applyFont="1" applyFill="1" applyAlignment="1" applyProtection="1">
      <alignment vertical="center"/>
      <protection hidden="1"/>
    </xf>
    <xf numFmtId="0" fontId="0" fillId="0" borderId="0" xfId="0" applyAlignment="1">
      <alignment horizontal="right"/>
    </xf>
    <xf numFmtId="166" fontId="5" fillId="5" borderId="3" xfId="0" applyNumberFormat="1" applyFont="1" applyFill="1" applyBorder="1" applyAlignment="1" applyProtection="1">
      <alignment vertical="center"/>
      <protection hidden="1"/>
    </xf>
    <xf numFmtId="169" fontId="5" fillId="5" borderId="0" xfId="0" applyNumberFormat="1" applyFont="1" applyFill="1" applyAlignment="1" applyProtection="1">
      <alignment vertical="center"/>
      <protection hidden="1"/>
    </xf>
    <xf numFmtId="0" fontId="8" fillId="11" borderId="0" xfId="0" applyFont="1" applyFill="1" applyAlignment="1" applyProtection="1">
      <alignment vertical="center"/>
      <protection hidden="1"/>
    </xf>
    <xf numFmtId="171" fontId="5" fillId="5" borderId="3" xfId="0" applyNumberFormat="1" applyFont="1" applyFill="1" applyBorder="1" applyAlignment="1" applyProtection="1">
      <alignment vertical="center"/>
      <protection hidden="1"/>
    </xf>
    <xf numFmtId="0" fontId="5" fillId="5" borderId="0" xfId="0" applyFont="1" applyFill="1" applyAlignment="1" applyProtection="1">
      <alignment vertical="center"/>
      <protection locked="0" hidden="1"/>
    </xf>
    <xf numFmtId="173" fontId="0" fillId="5" borderId="0" xfId="0" applyNumberFormat="1" applyFill="1" applyAlignment="1" applyProtection="1">
      <alignment vertical="center"/>
      <protection hidden="1"/>
    </xf>
    <xf numFmtId="14" fontId="34" fillId="5" borderId="0" xfId="0" applyNumberFormat="1" applyFont="1" applyFill="1" applyAlignment="1" applyProtection="1">
      <alignment horizontal="left" vertical="center" indent="1"/>
      <protection hidden="1"/>
    </xf>
    <xf numFmtId="14" fontId="34" fillId="5" borderId="14" xfId="0" applyNumberFormat="1" applyFont="1" applyFill="1" applyBorder="1" applyAlignment="1" applyProtection="1">
      <alignment horizontal="left" vertical="center" indent="1"/>
      <protection hidden="1"/>
    </xf>
    <xf numFmtId="14" fontId="0" fillId="5" borderId="0" xfId="0" applyNumberFormat="1" applyFill="1" applyAlignment="1" applyProtection="1">
      <alignment vertical="center"/>
      <protection hidden="1"/>
    </xf>
    <xf numFmtId="0" fontId="7" fillId="10" borderId="6" xfId="0" applyFont="1" applyFill="1" applyBorder="1" applyAlignment="1" applyProtection="1">
      <alignment horizontal="center" vertical="center"/>
      <protection hidden="1"/>
    </xf>
    <xf numFmtId="168" fontId="7" fillId="5" borderId="2" xfId="0" applyNumberFormat="1" applyFont="1" applyFill="1" applyBorder="1" applyAlignment="1" applyProtection="1">
      <alignment horizontal="left" vertical="center" indent="1"/>
      <protection hidden="1"/>
    </xf>
    <xf numFmtId="0" fontId="38" fillId="5" borderId="0" xfId="0" applyFont="1" applyFill="1" applyAlignment="1" applyProtection="1">
      <alignment vertical="center"/>
      <protection hidden="1"/>
    </xf>
    <xf numFmtId="0" fontId="22" fillId="0" borderId="0" xfId="0" applyFont="1" applyAlignment="1" applyProtection="1">
      <alignment vertical="center"/>
      <protection hidden="1"/>
    </xf>
    <xf numFmtId="0" fontId="0" fillId="3" borderId="0" xfId="0" applyFill="1" applyProtection="1">
      <protection hidden="1"/>
    </xf>
    <xf numFmtId="0" fontId="22" fillId="3" borderId="0" xfId="0" applyFont="1" applyFill="1" applyProtection="1">
      <protection hidden="1"/>
    </xf>
    <xf numFmtId="0" fontId="0" fillId="3" borderId="0" xfId="0" applyFill="1" applyAlignment="1" applyProtection="1">
      <alignment vertical="center"/>
      <protection hidden="1"/>
    </xf>
    <xf numFmtId="0" fontId="21" fillId="7" borderId="0" xfId="0" applyFont="1" applyFill="1" applyAlignment="1" applyProtection="1">
      <alignment vertical="center"/>
      <protection hidden="1"/>
    </xf>
    <xf numFmtId="0" fontId="10" fillId="7" borderId="0" xfId="0" applyFont="1" applyFill="1" applyAlignment="1" applyProtection="1">
      <alignment vertical="center"/>
      <protection hidden="1"/>
    </xf>
    <xf numFmtId="0" fontId="3" fillId="7" borderId="0" xfId="0" applyFont="1" applyFill="1" applyAlignment="1" applyProtection="1">
      <alignment vertical="center"/>
      <protection hidden="1"/>
    </xf>
    <xf numFmtId="0" fontId="1" fillId="7" borderId="2" xfId="0" applyFont="1" applyFill="1" applyBorder="1" applyAlignment="1" applyProtection="1">
      <alignment horizontal="centerContinuous" vertical="center"/>
      <protection hidden="1"/>
    </xf>
    <xf numFmtId="0" fontId="1" fillId="7" borderId="3" xfId="0" applyFont="1" applyFill="1" applyBorder="1" applyAlignment="1" applyProtection="1">
      <alignment horizontal="centerContinuous" vertical="center"/>
      <protection hidden="1"/>
    </xf>
    <xf numFmtId="0" fontId="1" fillId="7" borderId="0" xfId="0" applyFont="1" applyFill="1" applyAlignment="1" applyProtection="1">
      <alignment horizontal="centerContinuous" vertical="center"/>
      <protection hidden="1"/>
    </xf>
    <xf numFmtId="0" fontId="0" fillId="0" borderId="0" xfId="0" applyAlignment="1" applyProtection="1">
      <alignment vertical="center"/>
      <protection hidden="1"/>
    </xf>
    <xf numFmtId="0" fontId="8" fillId="5" borderId="0" xfId="0" applyFont="1" applyFill="1" applyAlignment="1" applyProtection="1">
      <alignment vertical="center"/>
      <protection hidden="1"/>
    </xf>
    <xf numFmtId="0" fontId="5" fillId="5" borderId="0" xfId="0" applyFont="1" applyFill="1" applyAlignment="1" applyProtection="1">
      <alignment vertical="center"/>
      <protection hidden="1"/>
    </xf>
    <xf numFmtId="167" fontId="6" fillId="5" borderId="0" xfId="0" applyNumberFormat="1" applyFont="1" applyFill="1" applyAlignment="1" applyProtection="1">
      <alignment horizontal="center" vertical="center"/>
      <protection hidden="1"/>
    </xf>
    <xf numFmtId="167" fontId="6" fillId="5" borderId="3"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Continuous" vertical="center"/>
      <protection hidden="1"/>
    </xf>
    <xf numFmtId="0" fontId="7" fillId="6" borderId="2" xfId="0" applyFont="1" applyFill="1" applyBorder="1" applyAlignment="1" applyProtection="1">
      <alignment vertical="center"/>
      <protection hidden="1"/>
    </xf>
    <xf numFmtId="0" fontId="20" fillId="3" borderId="0" xfId="0" applyFont="1" applyFill="1" applyAlignment="1" applyProtection="1">
      <alignment vertical="center"/>
      <protection hidden="1"/>
    </xf>
    <xf numFmtId="0" fontId="18" fillId="5" borderId="0" xfId="0" applyFont="1" applyFill="1" applyAlignment="1" applyProtection="1">
      <alignment vertical="center"/>
      <protection hidden="1"/>
    </xf>
    <xf numFmtId="0" fontId="5" fillId="5" borderId="0" xfId="0" applyFont="1" applyFill="1" applyAlignment="1" applyProtection="1">
      <alignment horizontal="center" vertical="center"/>
      <protection hidden="1"/>
    </xf>
    <xf numFmtId="0" fontId="26" fillId="3" borderId="0" xfId="1" applyFont="1" applyFill="1" applyAlignment="1" applyProtection="1">
      <alignment horizontal="left" vertical="center"/>
      <protection hidden="1"/>
    </xf>
    <xf numFmtId="0" fontId="26" fillId="3" borderId="0" xfId="1" applyFont="1" applyFill="1" applyAlignment="1" applyProtection="1">
      <alignment vertical="center"/>
      <protection hidden="1"/>
    </xf>
    <xf numFmtId="0" fontId="16" fillId="3" borderId="0" xfId="0" applyFont="1" applyFill="1" applyAlignment="1" applyProtection="1">
      <alignment vertical="center"/>
      <protection hidden="1"/>
    </xf>
    <xf numFmtId="165" fontId="5" fillId="6" borderId="2" xfId="0" applyNumberFormat="1" applyFont="1" applyFill="1" applyBorder="1" applyAlignment="1" applyProtection="1">
      <alignment vertical="center"/>
      <protection hidden="1"/>
    </xf>
    <xf numFmtId="165" fontId="5" fillId="6" borderId="3" xfId="0" applyNumberFormat="1" applyFont="1" applyFill="1" applyBorder="1" applyAlignment="1" applyProtection="1">
      <alignment vertical="center"/>
      <protection hidden="1"/>
    </xf>
    <xf numFmtId="0" fontId="5" fillId="6" borderId="2" xfId="0" applyFont="1" applyFill="1" applyBorder="1" applyAlignment="1" applyProtection="1">
      <alignment vertical="center"/>
      <protection hidden="1"/>
    </xf>
    <xf numFmtId="0" fontId="5" fillId="6" borderId="3" xfId="0" applyFont="1" applyFill="1" applyBorder="1" applyAlignment="1" applyProtection="1">
      <alignment vertical="center"/>
      <protection hidden="1"/>
    </xf>
    <xf numFmtId="0" fontId="5" fillId="5" borderId="4" xfId="0" applyFont="1" applyFill="1" applyBorder="1" applyAlignment="1" applyProtection="1">
      <alignment vertical="center"/>
      <protection hidden="1"/>
    </xf>
    <xf numFmtId="0" fontId="5" fillId="5" borderId="3" xfId="0" applyFont="1" applyFill="1" applyBorder="1" applyAlignment="1" applyProtection="1">
      <alignment vertical="center"/>
      <protection hidden="1"/>
    </xf>
    <xf numFmtId="0" fontId="5" fillId="10" borderId="6" xfId="0" applyFont="1" applyFill="1" applyBorder="1" applyAlignment="1" applyProtection="1">
      <alignment vertical="center"/>
      <protection hidden="1"/>
    </xf>
    <xf numFmtId="0" fontId="15" fillId="10" borderId="6" xfId="0" applyFont="1" applyFill="1" applyBorder="1" applyAlignment="1" applyProtection="1">
      <alignment vertical="center"/>
      <protection hidden="1"/>
    </xf>
    <xf numFmtId="0" fontId="5" fillId="10" borderId="5" xfId="0" applyFont="1" applyFill="1" applyBorder="1" applyAlignment="1" applyProtection="1">
      <alignment vertical="center"/>
      <protection hidden="1"/>
    </xf>
    <xf numFmtId="0" fontId="14" fillId="10" borderId="7" xfId="0" applyFont="1" applyFill="1" applyBorder="1" applyAlignment="1" applyProtection="1">
      <alignment horizontal="center" vertical="center"/>
      <protection hidden="1"/>
    </xf>
    <xf numFmtId="171" fontId="15" fillId="10" borderId="5" xfId="0" applyNumberFormat="1" applyFont="1" applyFill="1" applyBorder="1" applyAlignment="1" applyProtection="1">
      <alignment vertical="center"/>
      <protection hidden="1"/>
    </xf>
    <xf numFmtId="166" fontId="5" fillId="10" borderId="5" xfId="0" applyNumberFormat="1" applyFont="1" applyFill="1" applyBorder="1" applyAlignment="1" applyProtection="1">
      <alignment vertical="center"/>
      <protection hidden="1"/>
    </xf>
    <xf numFmtId="0" fontId="8" fillId="2" borderId="2"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169" fontId="15" fillId="6" borderId="2" xfId="0" applyNumberFormat="1" applyFont="1" applyFill="1" applyBorder="1" applyAlignment="1" applyProtection="1">
      <alignment horizontal="center" vertical="center"/>
      <protection hidden="1"/>
    </xf>
    <xf numFmtId="170" fontId="15" fillId="6" borderId="3" xfId="0" applyNumberFormat="1" applyFont="1" applyFill="1" applyBorder="1" applyAlignment="1" applyProtection="1">
      <alignment vertical="center"/>
      <protection hidden="1"/>
    </xf>
    <xf numFmtId="168" fontId="15" fillId="6" borderId="2" xfId="0" applyNumberFormat="1" applyFont="1" applyFill="1" applyBorder="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2"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17" fillId="3" borderId="0" xfId="0" applyFont="1" applyFill="1" applyAlignment="1" applyProtection="1">
      <alignment vertical="center"/>
      <protection hidden="1"/>
    </xf>
    <xf numFmtId="0" fontId="16" fillId="0" borderId="0" xfId="0" applyFont="1" applyAlignment="1" applyProtection="1">
      <alignment vertical="center"/>
      <protection hidden="1"/>
    </xf>
    <xf numFmtId="0" fontId="16" fillId="3" borderId="0" xfId="0" applyFont="1" applyFill="1" applyProtection="1">
      <protection hidden="1"/>
    </xf>
    <xf numFmtId="0" fontId="5" fillId="5" borderId="0" xfId="0" applyFont="1" applyFill="1" applyAlignment="1" applyProtection="1">
      <alignment horizontal="left" vertical="center"/>
      <protection hidden="1"/>
    </xf>
    <xf numFmtId="2" fontId="13" fillId="5" borderId="0" xfId="0" applyNumberFormat="1" applyFont="1" applyFill="1" applyAlignment="1" applyProtection="1">
      <alignment horizontal="left" vertical="center" indent="1"/>
      <protection hidden="1"/>
    </xf>
    <xf numFmtId="0" fontId="0" fillId="5" borderId="0" xfId="0" quotePrefix="1" applyFill="1" applyAlignment="1" applyProtection="1">
      <alignment vertical="center"/>
      <protection hidden="1"/>
    </xf>
    <xf numFmtId="0" fontId="8" fillId="0" borderId="0" xfId="0" applyFont="1" applyAlignment="1" applyProtection="1">
      <alignment vertical="center"/>
      <protection hidden="1"/>
    </xf>
    <xf numFmtId="0" fontId="8" fillId="11" borderId="3" xfId="0" applyFont="1" applyFill="1" applyBorder="1" applyAlignment="1" applyProtection="1">
      <alignment horizontal="center" vertical="center"/>
      <protection hidden="1"/>
    </xf>
    <xf numFmtId="0" fontId="14" fillId="5"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8" fillId="5" borderId="0" xfId="0" applyFont="1" applyFill="1" applyAlignment="1" applyProtection="1">
      <alignment horizontal="left" vertical="center"/>
      <protection hidden="1"/>
    </xf>
    <xf numFmtId="0" fontId="2" fillId="5" borderId="0" xfId="0" applyFont="1" applyFill="1" applyAlignment="1" applyProtection="1">
      <alignment vertical="center"/>
      <protection hidden="1"/>
    </xf>
    <xf numFmtId="0" fontId="5" fillId="0" borderId="0" xfId="0" applyFont="1" applyProtection="1">
      <protection hidden="1"/>
    </xf>
    <xf numFmtId="0" fontId="5" fillId="5" borderId="0" xfId="0" applyFont="1" applyFill="1" applyAlignment="1" applyProtection="1">
      <alignment vertical="center" wrapText="1"/>
      <protection hidden="1"/>
    </xf>
    <xf numFmtId="168" fontId="5" fillId="5" borderId="2" xfId="0" applyNumberFormat="1" applyFont="1" applyFill="1" applyBorder="1" applyAlignment="1" applyProtection="1">
      <alignment horizontal="center" vertical="center"/>
      <protection hidden="1"/>
    </xf>
    <xf numFmtId="0" fontId="36" fillId="2" borderId="0" xfId="0" applyFont="1" applyFill="1" applyAlignment="1" applyProtection="1">
      <alignment vertical="center"/>
      <protection hidden="1"/>
    </xf>
    <xf numFmtId="0" fontId="11" fillId="2" borderId="0" xfId="0" applyFont="1" applyFill="1" applyAlignment="1" applyProtection="1">
      <alignment vertical="center"/>
      <protection hidden="1"/>
    </xf>
    <xf numFmtId="0" fontId="8" fillId="12" borderId="0" xfId="0" applyFont="1" applyFill="1" applyAlignment="1" applyProtection="1">
      <alignment vertical="center"/>
      <protection hidden="1"/>
    </xf>
    <xf numFmtId="0" fontId="8" fillId="2" borderId="0" xfId="0" applyFont="1" applyFill="1" applyAlignment="1" applyProtection="1">
      <alignment horizontal="center" vertical="center"/>
      <protection hidden="1"/>
    </xf>
    <xf numFmtId="0" fontId="5" fillId="11" borderId="0" xfId="0" applyFont="1" applyFill="1" applyAlignment="1" applyProtection="1">
      <alignment vertical="center"/>
      <protection hidden="1"/>
    </xf>
    <xf numFmtId="0" fontId="28" fillId="11" borderId="0" xfId="0" applyFont="1" applyFill="1" applyAlignment="1" applyProtection="1">
      <alignment vertical="center"/>
      <protection hidden="1"/>
    </xf>
    <xf numFmtId="0" fontId="11" fillId="11" borderId="0" xfId="0" applyFont="1" applyFill="1" applyAlignment="1" applyProtection="1">
      <alignment vertical="center"/>
      <protection hidden="1"/>
    </xf>
    <xf numFmtId="0" fontId="28" fillId="11" borderId="2" xfId="0" applyFont="1" applyFill="1" applyBorder="1" applyAlignment="1" applyProtection="1">
      <alignment horizontal="left" vertical="center"/>
      <protection hidden="1"/>
    </xf>
    <xf numFmtId="0" fontId="28" fillId="11" borderId="3" xfId="0" applyFont="1" applyFill="1" applyBorder="1" applyAlignment="1" applyProtection="1">
      <alignment horizontal="center" vertical="center"/>
      <protection hidden="1"/>
    </xf>
    <xf numFmtId="0" fontId="28" fillId="11" borderId="2" xfId="0" applyFont="1" applyFill="1" applyBorder="1" applyAlignment="1" applyProtection="1">
      <alignment horizontal="center" vertical="center"/>
      <protection hidden="1"/>
    </xf>
    <xf numFmtId="0" fontId="8" fillId="11" borderId="0" xfId="0" applyFont="1" applyFill="1" applyAlignment="1" applyProtection="1">
      <alignment horizontal="center" vertical="center"/>
      <protection hidden="1"/>
    </xf>
    <xf numFmtId="0" fontId="1" fillId="9" borderId="19" xfId="0" applyFont="1" applyFill="1" applyBorder="1"/>
    <xf numFmtId="168" fontId="5" fillId="5" borderId="0" xfId="0" applyNumberFormat="1" applyFont="1" applyFill="1" applyAlignment="1" applyProtection="1">
      <alignment horizontal="center" vertical="center"/>
      <protection hidden="1"/>
    </xf>
    <xf numFmtId="0" fontId="39" fillId="5" borderId="0" xfId="0" applyFont="1" applyFill="1" applyAlignment="1" applyProtection="1">
      <alignment vertical="center"/>
      <protection hidden="1"/>
    </xf>
    <xf numFmtId="1" fontId="37" fillId="5" borderId="0" xfId="0" applyNumberFormat="1" applyFont="1" applyFill="1" applyAlignment="1" applyProtection="1">
      <alignment vertical="center"/>
      <protection hidden="1"/>
    </xf>
    <xf numFmtId="2" fontId="34" fillId="5" borderId="0" xfId="0" applyNumberFormat="1" applyFont="1" applyFill="1" applyAlignment="1" applyProtection="1">
      <alignment vertical="center"/>
      <protection hidden="1"/>
    </xf>
    <xf numFmtId="0" fontId="5" fillId="4" borderId="0" xfId="0" applyFont="1" applyFill="1" applyAlignment="1" applyProtection="1">
      <alignment vertical="center"/>
      <protection hidden="1"/>
    </xf>
    <xf numFmtId="0" fontId="5" fillId="4" borderId="0" xfId="0" applyFont="1" applyFill="1" applyAlignment="1" applyProtection="1">
      <alignment vertical="center" wrapText="1"/>
      <protection hidden="1"/>
    </xf>
    <xf numFmtId="0" fontId="3" fillId="7" borderId="0" xfId="0" applyFont="1" applyFill="1" applyAlignment="1" applyProtection="1">
      <alignment vertical="center"/>
      <protection locked="0" hidden="1"/>
    </xf>
    <xf numFmtId="168" fontId="5" fillId="5" borderId="2" xfId="0" applyNumberFormat="1" applyFont="1" applyFill="1" applyBorder="1" applyAlignment="1" applyProtection="1">
      <alignment horizontal="center" vertical="center"/>
      <protection locked="0" hidden="1"/>
    </xf>
    <xf numFmtId="166" fontId="5" fillId="5" borderId="3" xfId="0" applyNumberFormat="1" applyFont="1" applyFill="1" applyBorder="1" applyAlignment="1" applyProtection="1">
      <alignment vertical="center"/>
      <protection locked="0" hidden="1"/>
    </xf>
    <xf numFmtId="0" fontId="5" fillId="0" borderId="0" xfId="0" applyFont="1" applyAlignment="1" applyProtection="1">
      <alignment vertical="center"/>
      <protection locked="0" hidden="1"/>
    </xf>
    <xf numFmtId="168" fontId="7" fillId="5" borderId="2" xfId="0" applyNumberFormat="1" applyFont="1" applyFill="1" applyBorder="1" applyAlignment="1" applyProtection="1">
      <alignment horizontal="left" vertical="center" indent="1"/>
      <protection locked="0" hidden="1"/>
    </xf>
    <xf numFmtId="0" fontId="5" fillId="0" borderId="0" xfId="0" applyFont="1" applyProtection="1">
      <protection locked="0" hidden="1"/>
    </xf>
    <xf numFmtId="0" fontId="8" fillId="4" borderId="1" xfId="0" applyFont="1" applyFill="1" applyBorder="1" applyAlignment="1" applyProtection="1">
      <alignment horizontal="center" vertical="center"/>
      <protection locked="0" hidden="1"/>
    </xf>
    <xf numFmtId="0" fontId="5" fillId="4" borderId="0" xfId="0" applyFont="1" applyFill="1" applyAlignment="1" applyProtection="1">
      <alignment vertical="top"/>
      <protection hidden="1"/>
    </xf>
    <xf numFmtId="0" fontId="5" fillId="4" borderId="0" xfId="0" applyFont="1" applyFill="1" applyAlignment="1" applyProtection="1">
      <alignment horizontal="left" vertical="center"/>
      <protection hidden="1"/>
    </xf>
    <xf numFmtId="0" fontId="2" fillId="5" borderId="0" xfId="0" quotePrefix="1" applyFont="1" applyFill="1" applyAlignment="1" applyProtection="1">
      <alignment vertical="center"/>
      <protection hidden="1"/>
    </xf>
    <xf numFmtId="0" fontId="12" fillId="9" borderId="0" xfId="0" applyFont="1" applyFill="1" applyAlignment="1">
      <alignment horizontal="center"/>
    </xf>
    <xf numFmtId="2" fontId="40" fillId="5" borderId="0" xfId="0" applyNumberFormat="1" applyFont="1" applyFill="1" applyAlignment="1" applyProtection="1">
      <alignment vertical="center"/>
      <protection hidden="1"/>
    </xf>
    <xf numFmtId="2" fontId="5" fillId="5" borderId="0" xfId="0" applyNumberFormat="1" applyFont="1" applyFill="1" applyAlignment="1" applyProtection="1">
      <alignment vertical="center"/>
      <protection hidden="1"/>
    </xf>
    <xf numFmtId="0" fontId="30" fillId="5" borderId="0" xfId="0" applyFont="1" applyFill="1" applyAlignment="1" applyProtection="1">
      <alignment horizontal="left"/>
      <protection hidden="1"/>
    </xf>
    <xf numFmtId="0" fontId="42" fillId="3" borderId="0" xfId="0" applyFont="1" applyFill="1" applyAlignment="1" applyProtection="1">
      <alignment vertical="center"/>
      <protection hidden="1"/>
    </xf>
    <xf numFmtId="168" fontId="7" fillId="5" borderId="0" xfId="0" applyNumberFormat="1" applyFont="1" applyFill="1" applyAlignment="1" applyProtection="1">
      <alignment horizontal="left" vertical="center" indent="1"/>
      <protection locked="0" hidden="1"/>
    </xf>
    <xf numFmtId="0" fontId="43" fillId="3" borderId="0" xfId="0" applyFont="1" applyFill="1" applyAlignment="1" applyProtection="1">
      <alignment vertical="center"/>
      <protection hidden="1"/>
    </xf>
    <xf numFmtId="0" fontId="5" fillId="5" borderId="0" xfId="0" applyFont="1" applyFill="1" applyAlignment="1" applyProtection="1">
      <alignment horizontal="left" vertical="center" indent="6"/>
      <protection hidden="1"/>
    </xf>
    <xf numFmtId="0" fontId="0" fillId="5" borderId="0" xfId="0" applyFill="1" applyAlignment="1" applyProtection="1">
      <alignment horizontal="left" vertical="center" indent="4"/>
      <protection hidden="1"/>
    </xf>
    <xf numFmtId="0" fontId="26" fillId="3" borderId="0" xfId="1" quotePrefix="1" applyFont="1" applyFill="1" applyAlignment="1" applyProtection="1">
      <alignment vertical="center"/>
      <protection hidden="1"/>
    </xf>
    <xf numFmtId="0" fontId="44" fillId="3" borderId="0" xfId="1" quotePrefix="1" applyFont="1" applyFill="1" applyAlignment="1" applyProtection="1">
      <alignment vertical="center"/>
      <protection hidden="1"/>
    </xf>
    <xf numFmtId="0" fontId="44" fillId="3" borderId="0" xfId="1" quotePrefix="1" applyFont="1" applyFill="1" applyAlignment="1" applyProtection="1">
      <alignment horizontal="left" vertical="center"/>
      <protection hidden="1"/>
    </xf>
    <xf numFmtId="0" fontId="26" fillId="3" borderId="0" xfId="0" applyFont="1" applyFill="1" applyAlignment="1" applyProtection="1">
      <alignment vertical="center"/>
      <protection hidden="1"/>
    </xf>
    <xf numFmtId="0" fontId="26" fillId="3" borderId="0" xfId="1" applyFont="1" applyFill="1" applyAlignment="1">
      <alignment vertical="center"/>
    </xf>
    <xf numFmtId="0" fontId="26" fillId="3" borderId="0" xfId="0" applyFont="1" applyFill="1" applyAlignment="1">
      <alignment vertical="center"/>
    </xf>
    <xf numFmtId="1" fontId="37" fillId="5" borderId="0" xfId="0" applyNumberFormat="1" applyFont="1" applyFill="1" applyAlignment="1" applyProtection="1">
      <alignment horizontal="left" vertical="center"/>
      <protection hidden="1"/>
    </xf>
    <xf numFmtId="0" fontId="8" fillId="10" borderId="10" xfId="0" applyFont="1" applyFill="1" applyBorder="1" applyAlignment="1" applyProtection="1">
      <alignment horizontal="left" vertical="center"/>
      <protection hidden="1"/>
    </xf>
    <xf numFmtId="0" fontId="45" fillId="0" borderId="0" xfId="0" applyFont="1"/>
    <xf numFmtId="0" fontId="5" fillId="5" borderId="0" xfId="0" applyFont="1" applyFill="1" applyAlignment="1" applyProtection="1">
      <alignment vertical="top"/>
      <protection locked="0" hidden="1"/>
    </xf>
    <xf numFmtId="0" fontId="38" fillId="0" borderId="0" xfId="0" applyFont="1"/>
    <xf numFmtId="0" fontId="5" fillId="0" borderId="0" xfId="0" applyFont="1" applyAlignment="1" applyProtection="1">
      <alignment horizontal="left"/>
      <protection locked="0" hidden="1"/>
    </xf>
    <xf numFmtId="0" fontId="37" fillId="5" borderId="0" xfId="0" applyFont="1" applyFill="1" applyAlignment="1" applyProtection="1">
      <alignment vertical="center"/>
      <protection hidden="1"/>
    </xf>
    <xf numFmtId="2" fontId="40" fillId="5" borderId="0" xfId="0" applyNumberFormat="1" applyFont="1" applyFill="1" applyAlignment="1" applyProtection="1">
      <alignment horizontal="left" vertical="center" indent="1"/>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2" fontId="34" fillId="5" borderId="0" xfId="0" quotePrefix="1" applyNumberFormat="1" applyFont="1" applyFill="1" applyAlignment="1" applyProtection="1">
      <alignment vertical="center"/>
      <protection hidden="1"/>
    </xf>
    <xf numFmtId="174" fontId="34" fillId="5" borderId="0" xfId="0" applyNumberFormat="1" applyFont="1" applyFill="1" applyAlignment="1" applyProtection="1">
      <alignment vertical="center"/>
      <protection hidden="1"/>
    </xf>
    <xf numFmtId="175" fontId="15" fillId="6" borderId="2" xfId="0" applyNumberFormat="1" applyFont="1" applyFill="1" applyBorder="1" applyAlignment="1" applyProtection="1">
      <alignment horizontal="center" vertical="center"/>
      <protection hidden="1"/>
    </xf>
    <xf numFmtId="2" fontId="5" fillId="5" borderId="2" xfId="0" applyNumberFormat="1" applyFont="1" applyFill="1" applyBorder="1" applyAlignment="1" applyProtection="1">
      <alignment horizontal="center" vertical="center"/>
      <protection locked="0"/>
    </xf>
    <xf numFmtId="166" fontId="5" fillId="5" borderId="3" xfId="0" applyNumberFormat="1" applyFont="1" applyFill="1" applyBorder="1" applyAlignment="1" applyProtection="1">
      <alignment vertical="center"/>
      <protection locked="0"/>
    </xf>
    <xf numFmtId="0" fontId="5" fillId="5" borderId="0" xfId="0" applyFont="1" applyFill="1" applyAlignment="1" applyProtection="1">
      <alignment vertical="center"/>
      <protection locked="0"/>
    </xf>
    <xf numFmtId="0" fontId="46" fillId="5" borderId="0" xfId="0" applyFont="1" applyFill="1" applyAlignment="1" applyProtection="1">
      <alignment vertical="center"/>
      <protection hidden="1"/>
    </xf>
    <xf numFmtId="0" fontId="18" fillId="5" borderId="24" xfId="0" applyFont="1" applyFill="1" applyBorder="1" applyAlignment="1" applyProtection="1">
      <alignment vertical="center"/>
      <protection hidden="1"/>
    </xf>
    <xf numFmtId="0" fontId="5" fillId="5" borderId="24" xfId="0" applyFont="1" applyFill="1" applyBorder="1" applyAlignment="1" applyProtection="1">
      <alignment vertical="center"/>
      <protection hidden="1"/>
    </xf>
    <xf numFmtId="169" fontId="5" fillId="5" borderId="24" xfId="0" applyNumberFormat="1" applyFont="1" applyFill="1" applyBorder="1" applyAlignment="1" applyProtection="1">
      <alignment vertical="center"/>
      <protection hidden="1"/>
    </xf>
    <xf numFmtId="0" fontId="13" fillId="5" borderId="24" xfId="0" applyFont="1" applyFill="1" applyBorder="1" applyAlignment="1" applyProtection="1">
      <alignment vertical="center"/>
      <protection hidden="1"/>
    </xf>
    <xf numFmtId="175" fontId="15" fillId="6" borderId="25" xfId="0" applyNumberFormat="1" applyFont="1" applyFill="1" applyBorder="1" applyAlignment="1" applyProtection="1">
      <alignment horizontal="center" vertical="center"/>
      <protection hidden="1"/>
    </xf>
    <xf numFmtId="170" fontId="15" fillId="6" borderId="23" xfId="0" applyNumberFormat="1" applyFont="1" applyFill="1" applyBorder="1" applyAlignment="1" applyProtection="1">
      <alignment vertical="center"/>
      <protection hidden="1"/>
    </xf>
    <xf numFmtId="2" fontId="47" fillId="5" borderId="0" xfId="0" applyNumberFormat="1" applyFont="1" applyFill="1" applyAlignment="1" applyProtection="1">
      <alignment vertical="center"/>
      <protection hidden="1"/>
    </xf>
    <xf numFmtId="2" fontId="5" fillId="5" borderId="25" xfId="0" applyNumberFormat="1" applyFont="1" applyFill="1" applyBorder="1" applyAlignment="1" applyProtection="1">
      <alignment horizontal="center" vertical="center"/>
      <protection hidden="1"/>
    </xf>
    <xf numFmtId="166" fontId="5" fillId="5" borderId="23" xfId="0" applyNumberFormat="1" applyFont="1" applyFill="1" applyBorder="1" applyAlignment="1" applyProtection="1">
      <alignment vertical="center"/>
      <protection hidden="1"/>
    </xf>
    <xf numFmtId="0" fontId="27" fillId="3" borderId="0" xfId="0" applyFont="1" applyFill="1" applyAlignment="1" applyProtection="1">
      <alignment horizontal="left" vertical="center" indent="1"/>
      <protection hidden="1"/>
    </xf>
    <xf numFmtId="0" fontId="5" fillId="5" borderId="21" xfId="0" applyFont="1" applyFill="1" applyBorder="1" applyAlignment="1" applyProtection="1">
      <alignment horizontal="center" vertical="center"/>
      <protection hidden="1"/>
    </xf>
    <xf numFmtId="0" fontId="5" fillId="4" borderId="1" xfId="0" applyFont="1" applyFill="1" applyBorder="1" applyAlignment="1" applyProtection="1">
      <alignment horizontal="center" vertical="center"/>
      <protection locked="0" hidden="1"/>
    </xf>
    <xf numFmtId="168" fontId="5" fillId="5" borderId="2" xfId="0" applyNumberFormat="1" applyFont="1" applyFill="1" applyBorder="1" applyAlignment="1" applyProtection="1">
      <alignment horizontal="center" vertical="center"/>
      <protection locked="0"/>
    </xf>
    <xf numFmtId="0" fontId="5" fillId="5" borderId="2" xfId="0" applyFont="1" applyFill="1" applyBorder="1" applyAlignment="1" applyProtection="1">
      <alignment vertical="center"/>
      <protection hidden="1"/>
    </xf>
    <xf numFmtId="0" fontId="7" fillId="10" borderId="7" xfId="0" applyFont="1" applyFill="1" applyBorder="1" applyAlignment="1" applyProtection="1">
      <alignment horizontal="center" vertical="center"/>
      <protection hidden="1"/>
    </xf>
    <xf numFmtId="0" fontId="29" fillId="5" borderId="0" xfId="0" applyFont="1" applyFill="1" applyAlignment="1" applyProtection="1">
      <alignment vertical="center"/>
      <protection hidden="1"/>
    </xf>
    <xf numFmtId="0" fontId="29" fillId="3" borderId="0" xfId="0" applyFont="1" applyFill="1" applyAlignment="1" applyProtection="1">
      <alignment vertical="center"/>
      <protection hidden="1"/>
    </xf>
    <xf numFmtId="0" fontId="5" fillId="0" borderId="0" xfId="0" applyFont="1" applyAlignment="1" applyProtection="1">
      <alignment vertical="center"/>
      <protection locked="0"/>
    </xf>
    <xf numFmtId="175" fontId="5" fillId="5" borderId="2" xfId="0" applyNumberFormat="1" applyFont="1" applyFill="1" applyBorder="1" applyAlignment="1" applyProtection="1">
      <alignment horizontal="center" vertical="center"/>
      <protection locked="0"/>
    </xf>
    <xf numFmtId="2" fontId="5" fillId="5" borderId="2" xfId="0" applyNumberFormat="1" applyFont="1" applyFill="1" applyBorder="1" applyAlignment="1" applyProtection="1">
      <alignment horizontal="center" vertical="center"/>
      <protection hidden="1"/>
    </xf>
    <xf numFmtId="2" fontId="37" fillId="5" borderId="0" xfId="0" applyNumberFormat="1" applyFont="1" applyFill="1" applyAlignment="1" applyProtection="1">
      <alignment horizontal="left" vertical="center"/>
      <protection hidden="1"/>
    </xf>
    <xf numFmtId="1" fontId="34" fillId="5" borderId="0" xfId="0" applyNumberFormat="1" applyFont="1" applyFill="1" applyAlignment="1" applyProtection="1">
      <alignment horizontal="left" vertical="center"/>
      <protection hidden="1"/>
    </xf>
    <xf numFmtId="0" fontId="34" fillId="5" borderId="0" xfId="0" applyFont="1" applyFill="1" applyAlignment="1" applyProtection="1">
      <alignment vertical="center"/>
      <protection hidden="1"/>
    </xf>
    <xf numFmtId="175" fontId="5" fillId="5" borderId="2"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0" fontId="25" fillId="5" borderId="0" xfId="0" applyFont="1" applyFill="1" applyAlignment="1" applyProtection="1">
      <alignment vertical="center"/>
      <protection hidden="1"/>
    </xf>
    <xf numFmtId="0" fontId="48" fillId="5" borderId="0" xfId="0" applyFont="1" applyFill="1" applyAlignment="1" applyProtection="1">
      <alignment vertical="center"/>
      <protection hidden="1"/>
    </xf>
    <xf numFmtId="0" fontId="0" fillId="14" borderId="0" xfId="0" applyFill="1"/>
    <xf numFmtId="0" fontId="0" fillId="13" borderId="0" xfId="0" applyFill="1"/>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48" fillId="0" borderId="0" xfId="0" applyFont="1"/>
    <xf numFmtId="2" fontId="49" fillId="5" borderId="0" xfId="0" applyNumberFormat="1" applyFont="1" applyFill="1" applyAlignment="1" applyProtection="1">
      <alignment vertical="center"/>
      <protection hidden="1"/>
    </xf>
    <xf numFmtId="0" fontId="29" fillId="3" borderId="0" xfId="0" applyFont="1" applyFill="1" applyProtection="1">
      <protection hidden="1"/>
    </xf>
    <xf numFmtId="2" fontId="34" fillId="5" borderId="0" xfId="0" applyNumberFormat="1" applyFont="1" applyFill="1" applyAlignment="1" applyProtection="1">
      <alignment horizontal="left" vertical="center"/>
      <protection hidden="1"/>
    </xf>
    <xf numFmtId="0" fontId="8" fillId="4" borderId="1" xfId="0" applyFont="1" applyFill="1" applyBorder="1" applyAlignment="1" applyProtection="1">
      <alignment horizontal="center" vertical="center"/>
      <protection locked="0"/>
    </xf>
    <xf numFmtId="0" fontId="0" fillId="15" borderId="0" xfId="0" applyFill="1"/>
    <xf numFmtId="0" fontId="4" fillId="0" borderId="0" xfId="1" applyNumberFormat="1" applyAlignment="1">
      <alignment horizontal="center"/>
    </xf>
    <xf numFmtId="0" fontId="27" fillId="0" borderId="3" xfId="0" applyFont="1" applyBorder="1"/>
    <xf numFmtId="0" fontId="0" fillId="15" borderId="26" xfId="0" applyFill="1" applyBorder="1"/>
    <xf numFmtId="0" fontId="0" fillId="0" borderId="27" xfId="0" applyBorder="1"/>
    <xf numFmtId="0" fontId="0" fillId="0" borderId="28" xfId="0" applyBorder="1"/>
    <xf numFmtId="0" fontId="12" fillId="8" borderId="0" xfId="0" applyFont="1" applyFill="1"/>
    <xf numFmtId="0" fontId="50" fillId="5" borderId="0" xfId="0" applyFont="1" applyFill="1" applyAlignment="1" applyProtection="1">
      <alignment horizontal="left" vertical="center"/>
      <protection hidden="1"/>
    </xf>
    <xf numFmtId="0" fontId="19" fillId="0" borderId="0" xfId="0" applyFont="1"/>
    <xf numFmtId="0" fontId="48" fillId="3" borderId="0" xfId="0" applyFont="1" applyFill="1" applyAlignment="1" applyProtection="1">
      <alignment horizontal="right" vertical="center" wrapText="1"/>
      <protection hidden="1"/>
    </xf>
    <xf numFmtId="0" fontId="52" fillId="5" borderId="0" xfId="0" applyFont="1" applyFill="1" applyAlignment="1" applyProtection="1">
      <alignment horizontal="left"/>
      <protection hidden="1"/>
    </xf>
    <xf numFmtId="0" fontId="52" fillId="5" borderId="0" xfId="0" applyFont="1" applyFill="1" applyAlignment="1" applyProtection="1">
      <alignment horizontal="left" indent="3"/>
      <protection hidden="1"/>
    </xf>
    <xf numFmtId="0" fontId="52" fillId="5" borderId="0" xfId="0" applyFont="1" applyFill="1" applyProtection="1">
      <protection hidden="1"/>
    </xf>
    <xf numFmtId="0" fontId="53" fillId="5" borderId="0" xfId="0" applyFont="1" applyFill="1" applyAlignment="1" applyProtection="1">
      <alignment vertical="center"/>
      <protection hidden="1"/>
    </xf>
    <xf numFmtId="0" fontId="51" fillId="5" borderId="0" xfId="0" applyFont="1" applyFill="1" applyAlignment="1" applyProtection="1">
      <alignment vertical="center"/>
      <protection hidden="1"/>
    </xf>
    <xf numFmtId="0" fontId="54" fillId="5" borderId="0" xfId="0" applyFont="1" applyFill="1" applyAlignment="1" applyProtection="1">
      <alignment vertical="center"/>
      <protection hidden="1"/>
    </xf>
    <xf numFmtId="166" fontId="27" fillId="0" borderId="0" xfId="0" applyNumberFormat="1" applyFont="1"/>
    <xf numFmtId="1" fontId="37" fillId="5" borderId="0" xfId="0" quotePrefix="1" applyNumberFormat="1" applyFont="1" applyFill="1" applyAlignment="1" applyProtection="1">
      <alignment horizontal="left" vertical="center"/>
      <protection hidden="1"/>
    </xf>
    <xf numFmtId="9" fontId="9" fillId="5" borderId="0" xfId="4" applyFont="1" applyFill="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hidden="1"/>
    </xf>
    <xf numFmtId="166" fontId="5" fillId="5" borderId="3" xfId="0" applyNumberFormat="1" applyFont="1" applyFill="1" applyBorder="1" applyAlignment="1" applyProtection="1">
      <alignment horizontal="right" vertical="center"/>
      <protection hidden="1"/>
    </xf>
    <xf numFmtId="0" fontId="41" fillId="5" borderId="24" xfId="0" applyFont="1" applyFill="1" applyBorder="1" applyAlignment="1" applyProtection="1">
      <alignment vertical="center"/>
      <protection hidden="1"/>
    </xf>
    <xf numFmtId="168" fontId="7" fillId="5" borderId="0" xfId="0" applyNumberFormat="1" applyFont="1" applyFill="1" applyAlignment="1" applyProtection="1">
      <alignment horizontal="left" vertical="center" indent="1"/>
      <protection hidden="1"/>
    </xf>
    <xf numFmtId="0" fontId="55" fillId="3" borderId="0" xfId="0" applyFont="1" applyFill="1" applyProtection="1">
      <protection hidden="1"/>
    </xf>
    <xf numFmtId="0" fontId="56" fillId="3" borderId="0" xfId="0" applyFont="1" applyFill="1" applyAlignment="1" applyProtection="1">
      <alignment horizontal="right" vertical="center"/>
      <protection hidden="1"/>
    </xf>
    <xf numFmtId="0" fontId="56" fillId="3" borderId="0" xfId="0" applyFont="1" applyFill="1" applyAlignment="1" applyProtection="1">
      <alignment vertical="center"/>
      <protection hidden="1"/>
    </xf>
    <xf numFmtId="0" fontId="56" fillId="3" borderId="0" xfId="0" applyFont="1" applyFill="1" applyProtection="1">
      <protection hidden="1"/>
    </xf>
    <xf numFmtId="0" fontId="55" fillId="3" borderId="0" xfId="0" applyFont="1" applyFill="1" applyAlignment="1" applyProtection="1">
      <alignment vertical="center"/>
      <protection hidden="1"/>
    </xf>
    <xf numFmtId="174" fontId="14" fillId="5" borderId="0" xfId="0" applyNumberFormat="1" applyFont="1" applyFill="1" applyAlignment="1" applyProtection="1">
      <alignment vertical="center"/>
      <protection hidden="1"/>
    </xf>
    <xf numFmtId="0" fontId="8" fillId="5" borderId="0" xfId="0" applyFont="1" applyFill="1" applyAlignment="1" applyProtection="1">
      <alignment vertical="center"/>
      <protection locked="0" hidden="1"/>
    </xf>
    <xf numFmtId="9" fontId="16" fillId="3" borderId="0" xfId="4" applyFont="1" applyFill="1" applyProtection="1">
      <protection hidden="1"/>
    </xf>
    <xf numFmtId="0" fontId="0" fillId="0" borderId="2" xfId="0" applyBorder="1"/>
    <xf numFmtId="0" fontId="30" fillId="5" borderId="0" xfId="0"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hidden="1"/>
    </xf>
    <xf numFmtId="0" fontId="24" fillId="11" borderId="13" xfId="1" applyFont="1" applyFill="1" applyBorder="1" applyAlignment="1" applyProtection="1">
      <alignment horizontal="left" indent="1"/>
      <protection hidden="1"/>
    </xf>
    <xf numFmtId="0" fontId="33" fillId="5" borderId="0" xfId="0" quotePrefix="1"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locked="0" hidden="1"/>
    </xf>
    <xf numFmtId="0" fontId="24" fillId="11" borderId="13" xfId="1" applyFont="1" applyFill="1" applyBorder="1" applyAlignment="1" applyProtection="1">
      <alignment horizontal="left" indent="1"/>
      <protection locked="0" hidden="1"/>
    </xf>
    <xf numFmtId="0" fontId="57" fillId="16" borderId="0" xfId="0" applyFont="1" applyFill="1" applyAlignment="1" applyProtection="1">
      <alignment horizontal="left" vertical="center" indent="1"/>
      <protection hidden="1"/>
    </xf>
    <xf numFmtId="0" fontId="1" fillId="7" borderId="2" xfId="0" applyFont="1" applyFill="1" applyBorder="1" applyAlignment="1" applyProtection="1">
      <alignment horizontal="center" vertical="center"/>
      <protection hidden="1"/>
    </xf>
    <xf numFmtId="0" fontId="1" fillId="7" borderId="3" xfId="0"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protection hidden="1"/>
    </xf>
    <xf numFmtId="165" fontId="8" fillId="10" borderId="16"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14" fontId="11" fillId="10" borderId="15" xfId="0" applyNumberFormat="1" applyFont="1" applyFill="1" applyBorder="1" applyAlignment="1" applyProtection="1">
      <alignment horizontal="center" vertical="center"/>
      <protection hidden="1"/>
    </xf>
    <xf numFmtId="14" fontId="11" fillId="10" borderId="16" xfId="0" applyNumberFormat="1" applyFont="1" applyFill="1" applyBorder="1" applyAlignment="1" applyProtection="1">
      <alignment horizontal="center" vertical="center"/>
      <protection hidden="1"/>
    </xf>
    <xf numFmtId="14" fontId="11" fillId="3" borderId="15" xfId="0" applyNumberFormat="1" applyFont="1" applyFill="1" applyBorder="1" applyAlignment="1" applyProtection="1">
      <alignment horizontal="center" vertical="center"/>
      <protection hidden="1"/>
    </xf>
    <xf numFmtId="14" fontId="11" fillId="3" borderId="16" xfId="0" applyNumberFormat="1"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protection hidden="1"/>
    </xf>
    <xf numFmtId="0" fontId="5" fillId="5" borderId="22" xfId="0" applyFont="1" applyFill="1" applyBorder="1" applyAlignment="1" applyProtection="1">
      <alignment horizontal="center" vertical="center"/>
      <protection hidden="1"/>
    </xf>
    <xf numFmtId="0" fontId="12" fillId="14" borderId="0" xfId="0" applyFont="1" applyFill="1" applyAlignment="1">
      <alignment horizontal="center"/>
    </xf>
    <xf numFmtId="0" fontId="12" fillId="9" borderId="0" xfId="0" applyFont="1" applyFill="1" applyAlignment="1">
      <alignment horizontal="center"/>
    </xf>
    <xf numFmtId="0" fontId="12" fillId="8" borderId="0" xfId="0" applyFont="1" applyFill="1" applyAlignment="1">
      <alignment horizontal="center"/>
    </xf>
    <xf numFmtId="0" fontId="8" fillId="4" borderId="15"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165" fontId="8" fillId="5" borderId="20" xfId="0" applyNumberFormat="1" applyFont="1" applyFill="1" applyBorder="1" applyAlignment="1" applyProtection="1">
      <alignment horizontal="center" vertical="center"/>
      <protection hidden="1"/>
    </xf>
    <xf numFmtId="0" fontId="8" fillId="2" borderId="2" xfId="0" applyFont="1" applyFill="1" applyBorder="1" applyAlignment="1" applyProtection="1">
      <alignment horizontal="right" vertical="center" indent="3"/>
      <protection hidden="1"/>
    </xf>
    <xf numFmtId="0" fontId="8" fillId="2" borderId="3" xfId="0" applyFont="1" applyFill="1" applyBorder="1" applyAlignment="1" applyProtection="1">
      <alignment horizontal="right" vertical="center" indent="3"/>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locked="0"/>
    </xf>
    <xf numFmtId="166" fontId="5" fillId="5" borderId="3" xfId="0" applyNumberFormat="1" applyFont="1" applyFill="1" applyBorder="1" applyAlignment="1" applyProtection="1">
      <alignment horizontal="right" vertical="center"/>
      <protection locked="0"/>
    </xf>
    <xf numFmtId="0" fontId="8" fillId="2" borderId="2" xfId="0" applyFont="1" applyFill="1" applyBorder="1" applyAlignment="1" applyProtection="1">
      <alignment horizontal="right" vertical="center" indent="2"/>
      <protection hidden="1"/>
    </xf>
    <xf numFmtId="0" fontId="8" fillId="2" borderId="3" xfId="0" applyFont="1" applyFill="1" applyBorder="1" applyAlignment="1" applyProtection="1">
      <alignment horizontal="right" vertical="center" indent="2"/>
      <protection hidden="1"/>
    </xf>
    <xf numFmtId="166" fontId="5" fillId="5" borderId="25" xfId="0" applyNumberFormat="1" applyFont="1" applyFill="1" applyBorder="1" applyAlignment="1" applyProtection="1">
      <alignment horizontal="right" vertical="center"/>
      <protection hidden="1"/>
    </xf>
    <xf numFmtId="166" fontId="5" fillId="5" borderId="23" xfId="0" applyNumberFormat="1" applyFont="1" applyFill="1" applyBorder="1" applyAlignment="1" applyProtection="1">
      <alignment horizontal="right" vertical="center"/>
      <protection hidden="1"/>
    </xf>
    <xf numFmtId="170" fontId="15" fillId="6" borderId="25" xfId="0" applyNumberFormat="1" applyFont="1" applyFill="1" applyBorder="1" applyAlignment="1" applyProtection="1">
      <alignment horizontal="right" vertical="center"/>
      <protection hidden="1"/>
    </xf>
    <xf numFmtId="170" fontId="15" fillId="6" borderId="23" xfId="0" applyNumberFormat="1" applyFont="1" applyFill="1" applyBorder="1" applyAlignment="1" applyProtection="1">
      <alignment horizontal="right" vertical="center"/>
      <protection hidden="1"/>
    </xf>
    <xf numFmtId="0" fontId="8" fillId="4" borderId="15" xfId="0" applyFont="1" applyFill="1" applyBorder="1" applyAlignment="1" applyProtection="1">
      <alignment horizontal="center" vertical="center"/>
      <protection locked="0" hidden="1"/>
    </xf>
    <xf numFmtId="0" fontId="8" fillId="4" borderId="16" xfId="0" applyFont="1" applyFill="1" applyBorder="1" applyAlignment="1" applyProtection="1">
      <alignment horizontal="center" vertical="center"/>
      <protection locked="0" hidden="1"/>
    </xf>
    <xf numFmtId="1" fontId="5" fillId="5" borderId="2" xfId="0" applyNumberFormat="1" applyFont="1" applyFill="1" applyBorder="1" applyAlignment="1" applyProtection="1">
      <alignment horizontal="right" vertical="center"/>
      <protection locked="0"/>
    </xf>
    <xf numFmtId="1" fontId="5" fillId="5" borderId="3" xfId="0" applyNumberFormat="1" applyFont="1" applyFill="1" applyBorder="1" applyAlignment="1" applyProtection="1">
      <alignment horizontal="right" vertical="center"/>
      <protection locked="0"/>
    </xf>
    <xf numFmtId="168" fontId="5" fillId="5" borderId="2" xfId="0" applyNumberFormat="1" applyFont="1" applyFill="1" applyBorder="1" applyAlignment="1" applyProtection="1">
      <alignment horizontal="right" vertical="center"/>
      <protection hidden="1"/>
    </xf>
    <xf numFmtId="168" fontId="5" fillId="5" borderId="3" xfId="0" applyNumberFormat="1" applyFont="1" applyFill="1" applyBorder="1" applyAlignment="1" applyProtection="1">
      <alignment horizontal="right" vertical="center"/>
      <protection hidden="1"/>
    </xf>
    <xf numFmtId="0" fontId="8" fillId="4" borderId="17" xfId="0" applyFont="1" applyFill="1" applyBorder="1" applyAlignment="1" applyProtection="1">
      <alignment horizontal="center" vertical="center"/>
      <protection locked="0"/>
    </xf>
    <xf numFmtId="0" fontId="8" fillId="4" borderId="18" xfId="0" applyFont="1" applyFill="1" applyBorder="1" applyAlignment="1" applyProtection="1">
      <alignment horizontal="center" vertical="center"/>
      <protection locked="0"/>
    </xf>
    <xf numFmtId="166" fontId="5" fillId="5" borderId="2" xfId="0" applyNumberFormat="1" applyFont="1" applyFill="1" applyBorder="1" applyAlignment="1" applyProtection="1">
      <alignment horizontal="right" vertical="center"/>
      <protection hidden="1"/>
    </xf>
    <xf numFmtId="166" fontId="5" fillId="5"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left" vertical="center" indent="1"/>
      <protection locked="0"/>
    </xf>
    <xf numFmtId="166" fontId="5" fillId="5" borderId="3" xfId="0" applyNumberFormat="1" applyFont="1" applyFill="1" applyBorder="1" applyAlignment="1" applyProtection="1">
      <alignment horizontal="left" vertical="center" indent="1"/>
      <protection locked="0"/>
    </xf>
    <xf numFmtId="166" fontId="15" fillId="6" borderId="2" xfId="0" applyNumberFormat="1" applyFont="1" applyFill="1" applyBorder="1" applyAlignment="1" applyProtection="1">
      <alignment horizontal="right" vertical="center"/>
      <protection hidden="1"/>
    </xf>
    <xf numFmtId="166" fontId="15" fillId="6" borderId="3" xfId="0" applyNumberFormat="1" applyFont="1" applyFill="1" applyBorder="1" applyAlignment="1" applyProtection="1">
      <alignment horizontal="right" vertical="center"/>
      <protection hidden="1"/>
    </xf>
    <xf numFmtId="165" fontId="8" fillId="4" borderId="17" xfId="0" applyNumberFormat="1" applyFont="1" applyFill="1" applyBorder="1" applyAlignment="1" applyProtection="1">
      <alignment horizontal="center" vertical="center"/>
      <protection locked="0" hidden="1"/>
    </xf>
    <xf numFmtId="165" fontId="8" fillId="4" borderId="18" xfId="0" applyNumberFormat="1" applyFont="1" applyFill="1" applyBorder="1" applyAlignment="1" applyProtection="1">
      <alignment horizontal="center" vertical="center"/>
      <protection locked="0" hidden="1"/>
    </xf>
    <xf numFmtId="165" fontId="8" fillId="4" borderId="15" xfId="0" applyNumberFormat="1" applyFont="1" applyFill="1" applyBorder="1" applyAlignment="1" applyProtection="1">
      <alignment horizontal="center" vertical="center"/>
      <protection locked="0" hidden="1"/>
    </xf>
    <xf numFmtId="165" fontId="8" fillId="4" borderId="16" xfId="0" applyNumberFormat="1" applyFont="1" applyFill="1" applyBorder="1" applyAlignment="1" applyProtection="1">
      <alignment horizontal="center" vertical="center"/>
      <protection locked="0" hidden="1"/>
    </xf>
    <xf numFmtId="0" fontId="5" fillId="5" borderId="0" xfId="0" applyFont="1" applyFill="1" applyAlignment="1" applyProtection="1">
      <alignment horizontal="left" vertical="top"/>
      <protection locked="0" hidden="1"/>
    </xf>
    <xf numFmtId="0" fontId="5" fillId="5" borderId="0" xfId="0" applyFont="1" applyFill="1" applyAlignment="1" applyProtection="1">
      <alignment horizontal="left" vertical="center"/>
      <protection locked="0" hidden="1"/>
    </xf>
  </cellXfs>
  <cellStyles count="5">
    <cellStyle name="Comma 2" xfId="3" xr:uid="{6416074C-9258-4682-B03E-A02D0EF5290E}"/>
    <cellStyle name="Komma" xfId="2" builtinId="3"/>
    <cellStyle name="Link" xfId="1" builtinId="8"/>
    <cellStyle name="Normal" xfId="0" builtinId="0"/>
    <cellStyle name="Procent" xfId="4" builtinId="5"/>
  </cellStyles>
  <dxfs count="305">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color rgb="FFF7F7F7"/>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val="0"/>
        <i val="0"/>
      </font>
      <numFmt numFmtId="166" formatCode="_-* #,##0\ [$kr.-406]_-;\-* #,##0\ [$kr.-406]_-;_-* &quot;-&quot;??\ [$kr.-406]_-;_-@_-"/>
    </dxf>
    <dxf>
      <font>
        <b val="0"/>
        <i val="0"/>
      </font>
      <numFmt numFmtId="176" formatCode="0.0_);\(0.0\)"/>
    </dxf>
    <dxf>
      <font>
        <b/>
        <i val="0"/>
      </font>
      <numFmt numFmtId="166" formatCode="_-* #,##0\ [$kr.-406]_-;\-* #,##0\ [$kr.-406]_-;_-* &quot;-&quot;??\ [$kr.-406]_-;_-@_-"/>
    </dxf>
    <dxf>
      <font>
        <b/>
        <i val="0"/>
      </font>
      <numFmt numFmtId="177" formatCode="#,##0.00_);\(#,##0.00\)"/>
    </dxf>
    <dxf>
      <font>
        <color rgb="FFF7F7F7"/>
      </font>
    </dxf>
    <dxf>
      <font>
        <b val="0"/>
        <i/>
        <color theme="0" tint="-0.34998626667073579"/>
      </font>
      <numFmt numFmtId="171" formatCode="_-* #,##0\ [$kr.-406]_-;\-* #,##0\ [$kr.-406]_-;_-* &quot;-&quot;\ [$kr.-406]_-;_-@_-"/>
    </dxf>
    <dxf>
      <font>
        <b val="0"/>
        <i/>
        <color theme="0" tint="-0.34998626667073579"/>
      </font>
      <numFmt numFmtId="13" formatCode="0%"/>
    </dxf>
    <dxf>
      <font>
        <color rgb="FFF7F7F7"/>
      </font>
    </dxf>
    <dxf>
      <font>
        <b/>
        <i val="0"/>
        <color rgb="FFFF0000"/>
      </font>
    </dxf>
    <dxf>
      <font>
        <color rgb="FFF7F7F7"/>
      </font>
    </dxf>
    <dxf>
      <font>
        <color rgb="FFF7F7F7"/>
      </font>
    </dxf>
    <dxf>
      <fill>
        <patternFill>
          <bgColor theme="0" tint="-0.14996795556505021"/>
        </patternFill>
      </fill>
    </dxf>
    <dxf>
      <font>
        <color auto="1"/>
      </font>
      <numFmt numFmtId="178" formatCode="0;\-0;;"/>
    </dxf>
    <dxf>
      <fill>
        <patternFill>
          <bgColor theme="9" tint="0.79998168889431442"/>
        </patternFill>
      </fill>
      <border>
        <top style="thin">
          <color theme="0" tint="-0.24994659260841701"/>
        </top>
      </border>
    </dxf>
    <dxf>
      <fill>
        <patternFill>
          <bgColor theme="0" tint="-4.9989318521683403E-2"/>
        </patternFill>
      </fill>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fill>
        <patternFill patternType="solid">
          <fgColor indexed="64"/>
          <bgColor rgb="FF003921"/>
        </patternFill>
      </fill>
    </dxf>
    <dxf>
      <font>
        <b val="0"/>
        <i val="0"/>
        <strike val="0"/>
        <condense val="0"/>
        <extend val="0"/>
        <outline val="0"/>
        <shadow val="0"/>
        <u val="none"/>
        <vertAlign val="baseline"/>
        <sz val="11"/>
        <color theme="1"/>
        <name val="Calibri"/>
        <family val="2"/>
        <scheme val="minor"/>
      </font>
      <numFmt numFmtId="166" formatCode="_-* #,##0\ [$kr.-406]_-;\-* #,##0\ [$kr.-406]_-;_-* &quot;-&quot;??\ [$kr.-406]_-;_-@_-"/>
      <fill>
        <patternFill patternType="solid">
          <fgColor theme="6" tint="0.59999389629810485"/>
          <bgColor theme="6" tint="0.59999389629810485"/>
        </patternFill>
      </fill>
      <border diagonalUp="0" diagonalDown="0" outline="0">
        <left/>
        <right/>
        <top style="thin">
          <color theme="0"/>
        </top>
        <bottom/>
      </border>
    </dxf>
    <dxf>
      <border outline="0">
        <top style="thin">
          <color theme="0"/>
        </top>
      </border>
    </dxf>
    <dxf>
      <border outline="0">
        <bottom style="thin">
          <color theme="0"/>
        </bottom>
      </border>
    </dxf>
    <dxf>
      <font>
        <b val="0"/>
        <i val="0"/>
        <strike val="0"/>
        <condense val="0"/>
        <extend val="0"/>
        <outline val="0"/>
        <shadow val="0"/>
        <u val="none"/>
        <vertAlign val="baseline"/>
        <sz val="11"/>
        <color theme="1"/>
        <name val="Calibri"/>
        <family val="2"/>
        <scheme val="minor"/>
      </font>
      <fill>
        <patternFill patternType="solid">
          <fgColor theme="6" tint="0.59999389629810485"/>
          <bgColor theme="6" tint="0.59999389629810485"/>
        </patternFill>
      </fill>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numFmt numFmtId="166" formatCode="_-* #,##0\ [$kr.-406]_-;\-* #,##0\ [$kr.-406]_-;_-* &quot;-&quot;??\ [$kr.-406]_-;_-@_-"/>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0" formatCode="General"/>
      <alignment horizontal="general" vertical="center" textRotation="0" wrapText="0" indent="0" justifyLastLine="0" shrinkToFit="0" readingOrder="0"/>
    </dxf>
    <dxf>
      <alignment horizontal="general" vertical="center" textRotation="0" indent="0" justifyLastLine="0" shrinkToFit="0" readingOrder="0"/>
    </dxf>
    <dxf>
      <fill>
        <patternFill patternType="solid">
          <fgColor indexed="64"/>
          <bgColor rgb="FF00B050"/>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0"/>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ont>
        <color auto="1"/>
      </font>
      <numFmt numFmtId="166" formatCode="_-* #,##0\ [$kr.-406]_-;\-* #,##0\ [$kr.-406]_-;_-* &quot;-&quot;??\ [$kr.-406]_-;_-@_-"/>
    </dxf>
    <dxf>
      <font>
        <color auto="1"/>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166" formatCode="_-* #,##0\ [$kr.-406]_-;\-* #,##0\ [$kr.-406]_-;_-* &quot;-&quot;??\ [$kr.-406]_-;_-@_-"/>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theme="0"/>
        <name val="Calibri"/>
        <family val="2"/>
        <scheme val="minor"/>
      </font>
    </dxf>
    <dxf>
      <numFmt numFmtId="0" formatCode="General"/>
      <alignment horizontal="center" vertical="bottom" textRotation="0" wrapText="0" indent="0" justifyLastLine="0" shrinkToFit="0" readingOrder="0"/>
    </dxf>
    <dxf>
      <numFmt numFmtId="166" formatCode="_-* #,##0\ [$kr.-406]_-;\-* #,##0\ [$kr.-406]_-;_-* &quot;-&quot;??\ [$kr.-406]_-;_-@_-"/>
    </dxf>
    <dxf>
      <numFmt numFmtId="166" formatCode="_-* #,##0\ [$kr.-406]_-;\-* #,##0\ [$kr.-406]_-;_-* &quot;-&quot;??\ [$kr.-406]_-;_-@_-"/>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s>
  <tableStyles count="0" defaultTableStyle="TableStyleMedium2" defaultPivotStyle="PivotStyleLight16"/>
  <colors>
    <mruColors>
      <color rgb="FFFFF48D"/>
      <color rgb="FF183428"/>
      <color rgb="FFF7F7F7"/>
      <color rgb="FF2B5348"/>
      <color rgb="FFE7E6E6"/>
      <color rgb="FF00B050"/>
      <color rgb="FFCCF2DB"/>
      <color rgb="FFF2F2F2"/>
      <color rgb="FFD9D9D9"/>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1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21.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6.jpeg"/><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3" Type="http://schemas.openxmlformats.org/officeDocument/2006/relationships/image" Target="../media/image13.jpe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9.jpe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10.jpeg"/><Relationship Id="rId1" Type="http://schemas.openxmlformats.org/officeDocument/2006/relationships/image" Target="../media/image5.jpeg"/><Relationship Id="rId4" Type="http://schemas.openxmlformats.org/officeDocument/2006/relationships/image" Target="../media/image8.svg"/></Relationships>
</file>

<file path=xl/drawings/_rels/drawing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11.jpeg"/><Relationship Id="rId1" Type="http://schemas.openxmlformats.org/officeDocument/2006/relationships/image" Target="../media/image5.jpeg"/><Relationship Id="rId4" Type="http://schemas.openxmlformats.org/officeDocument/2006/relationships/image" Target="../media/image8.svg"/></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2619</xdr:rowOff>
    </xdr:from>
    <xdr:to>
      <xdr:col>5</xdr:col>
      <xdr:colOff>0</xdr:colOff>
      <xdr:row>1</xdr:row>
      <xdr:rowOff>2619</xdr:rowOff>
    </xdr:to>
    <xdr:grpSp>
      <xdr:nvGrpSpPr>
        <xdr:cNvPr id="5" name="Group 4">
          <a:extLst>
            <a:ext uri="{FF2B5EF4-FFF2-40B4-BE49-F238E27FC236}">
              <a16:creationId xmlns:a16="http://schemas.microsoft.com/office/drawing/2014/main" id="{B4DB4788-78B9-4D0E-809F-130067AC03D4}"/>
            </a:ext>
          </a:extLst>
        </xdr:cNvPr>
        <xdr:cNvGrpSpPr/>
      </xdr:nvGrpSpPr>
      <xdr:grpSpPr>
        <a:xfrm>
          <a:off x="10582275" y="631269"/>
          <a:ext cx="0" cy="0"/>
          <a:chOff x="5572521" y="208359"/>
          <a:chExt cx="1368000" cy="216000"/>
        </a:xfrm>
      </xdr:grpSpPr>
      <xdr:sp macro="" textlink="">
        <xdr:nvSpPr>
          <xdr:cNvPr id="6" name="Rectangle: Rounded Corners 5">
            <a:extLst>
              <a:ext uri="{FF2B5EF4-FFF2-40B4-BE49-F238E27FC236}">
                <a16:creationId xmlns:a16="http://schemas.microsoft.com/office/drawing/2014/main" id="{DAF9B81E-F499-7A33-0645-B4C852EDABDF}"/>
              </a:ext>
            </a:extLst>
          </xdr:cNvPr>
          <xdr:cNvSpPr/>
        </xdr:nvSpPr>
        <xdr:spPr>
          <a:xfrm>
            <a:off x="5572521" y="228599"/>
            <a:ext cx="136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7" name="Graphic 6" descr="Cursor with solid fill">
            <a:extLst>
              <a:ext uri="{FF2B5EF4-FFF2-40B4-BE49-F238E27FC236}">
                <a16:creationId xmlns:a16="http://schemas.microsoft.com/office/drawing/2014/main" id="{2010EB2B-11A8-C636-633C-6CA6BDC9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6677421" y="208359"/>
            <a:ext cx="216000" cy="216000"/>
          </a:xfrm>
          <a:prstGeom prst="rect">
            <a:avLst/>
          </a:prstGeom>
        </xdr:spPr>
      </xdr:pic>
    </xdr:grpSp>
    <xdr:clientData/>
  </xdr:twoCellAnchor>
  <xdr:twoCellAnchor>
    <xdr:from>
      <xdr:col>5</xdr:col>
      <xdr:colOff>0</xdr:colOff>
      <xdr:row>1</xdr:row>
      <xdr:rowOff>2619</xdr:rowOff>
    </xdr:from>
    <xdr:to>
      <xdr:col>5</xdr:col>
      <xdr:colOff>0</xdr:colOff>
      <xdr:row>1</xdr:row>
      <xdr:rowOff>2619</xdr:rowOff>
    </xdr:to>
    <xdr:grpSp>
      <xdr:nvGrpSpPr>
        <xdr:cNvPr id="8" name="Group 7">
          <a:extLst>
            <a:ext uri="{FF2B5EF4-FFF2-40B4-BE49-F238E27FC236}">
              <a16:creationId xmlns:a16="http://schemas.microsoft.com/office/drawing/2014/main" id="{64775FA5-3E27-42D4-BEDC-4C44FBCE4B00}"/>
            </a:ext>
          </a:extLst>
        </xdr:cNvPr>
        <xdr:cNvGrpSpPr/>
      </xdr:nvGrpSpPr>
      <xdr:grpSpPr>
        <a:xfrm>
          <a:off x="10582275" y="631269"/>
          <a:ext cx="0" cy="0"/>
          <a:chOff x="7262812" y="208359"/>
          <a:chExt cx="1548000" cy="216000"/>
        </a:xfrm>
      </xdr:grpSpPr>
      <xdr:sp macro="" textlink="">
        <xdr:nvSpPr>
          <xdr:cNvPr id="9" name="Rectangle: Rounded Corners 8">
            <a:extLst>
              <a:ext uri="{FF2B5EF4-FFF2-40B4-BE49-F238E27FC236}">
                <a16:creationId xmlns:a16="http://schemas.microsoft.com/office/drawing/2014/main" id="{DB73D274-359B-BE8A-342B-77FF0038E3B6}"/>
              </a:ext>
            </a:extLst>
          </xdr:cNvPr>
          <xdr:cNvSpPr/>
        </xdr:nvSpPr>
        <xdr:spPr>
          <a:xfrm>
            <a:off x="7262812" y="228599"/>
            <a:ext cx="154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10" name="Graphic 9" descr="Cursor with solid fill">
            <a:extLst>
              <a:ext uri="{FF2B5EF4-FFF2-40B4-BE49-F238E27FC236}">
                <a16:creationId xmlns:a16="http://schemas.microsoft.com/office/drawing/2014/main" id="{93BED0A7-319D-AFCB-6879-BC796CAEA2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8542735" y="208359"/>
            <a:ext cx="216000" cy="216000"/>
          </a:xfrm>
          <a:prstGeom prst="rect">
            <a:avLst/>
          </a:prstGeom>
        </xdr:spPr>
      </xdr:pic>
    </xdr:grpSp>
    <xdr:clientData/>
  </xdr:twoCellAnchor>
  <xdr:twoCellAnchor editAs="oneCell">
    <xdr:from>
      <xdr:col>2</xdr:col>
      <xdr:colOff>386893</xdr:colOff>
      <xdr:row>0</xdr:row>
      <xdr:rowOff>196003</xdr:rowOff>
    </xdr:from>
    <xdr:to>
      <xdr:col>3</xdr:col>
      <xdr:colOff>2447926</xdr:colOff>
      <xdr:row>0</xdr:row>
      <xdr:rowOff>459123</xdr:rowOff>
    </xdr:to>
    <xdr:pic>
      <xdr:nvPicPr>
        <xdr:cNvPr id="2" name="Picture 1">
          <a:extLst>
            <a:ext uri="{FF2B5EF4-FFF2-40B4-BE49-F238E27FC236}">
              <a16:creationId xmlns:a16="http://schemas.microsoft.com/office/drawing/2014/main" id="{4BDA1527-00D2-4F00-A066-302B0CDA468F}"/>
            </a:ext>
          </a:extLst>
        </xdr:cNvPr>
        <xdr:cNvPicPr>
          <a:picLocks noChangeAspect="1" noChangeArrowheads="1"/>
        </xdr:cNvPicPr>
      </xdr:nvPicPr>
      <xdr:blipFill>
        <a:blip xmlns:r="http://schemas.openxmlformats.org/officeDocument/2006/relationships" r:embed="rId3"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67893" y="196003"/>
          <a:ext cx="4642308"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21309</xdr:colOff>
      <xdr:row>0</xdr:row>
      <xdr:rowOff>147563</xdr:rowOff>
    </xdr:from>
    <xdr:to>
      <xdr:col>2</xdr:col>
      <xdr:colOff>267669</xdr:colOff>
      <xdr:row>0</xdr:row>
      <xdr:rowOff>507563</xdr:rowOff>
    </xdr:to>
    <xdr:pic>
      <xdr:nvPicPr>
        <xdr:cNvPr id="3" name="Picture 2">
          <a:extLst>
            <a:ext uri="{FF2B5EF4-FFF2-40B4-BE49-F238E27FC236}">
              <a16:creationId xmlns:a16="http://schemas.microsoft.com/office/drawing/2014/main" id="{72E7EDA6-5F2E-49E5-B52B-68C340130F43}"/>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3</xdr:col>
      <xdr:colOff>386893</xdr:colOff>
      <xdr:row>0</xdr:row>
      <xdr:rowOff>196004</xdr:rowOff>
    </xdr:from>
    <xdr:to>
      <xdr:col>6</xdr:col>
      <xdr:colOff>357625</xdr:colOff>
      <xdr:row>0</xdr:row>
      <xdr:rowOff>457855</xdr:rowOff>
    </xdr:to>
    <xdr:pic>
      <xdr:nvPicPr>
        <xdr:cNvPr id="3" name="Picture 2">
          <a:extLst>
            <a:ext uri="{FF2B5EF4-FFF2-40B4-BE49-F238E27FC236}">
              <a16:creationId xmlns:a16="http://schemas.microsoft.com/office/drawing/2014/main" id="{3FA145CD-2A4C-41D6-BBFB-067A8276BF5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3" y="196004"/>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99D3CEB-6A2F-4A54-B2BE-BD327835714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1663064</xdr:colOff>
      <xdr:row>0</xdr:row>
      <xdr:rowOff>198120</xdr:rowOff>
    </xdr:from>
    <xdr:to>
      <xdr:col>9</xdr:col>
      <xdr:colOff>114164</xdr:colOff>
      <xdr:row>0</xdr:row>
      <xdr:rowOff>450120</xdr:rowOff>
    </xdr:to>
    <xdr:sp macro="" textlink="">
      <xdr:nvSpPr>
        <xdr:cNvPr id="14" name="Rectangle: Rounded Corners 13">
          <a:extLst>
            <a:ext uri="{FF2B5EF4-FFF2-40B4-BE49-F238E27FC236}">
              <a16:creationId xmlns:a16="http://schemas.microsoft.com/office/drawing/2014/main" id="{11A9BE0E-3F6B-DDCE-0D7F-11CED9471334}"/>
            </a:ext>
          </a:extLst>
        </xdr:cNvPr>
        <xdr:cNvSpPr/>
      </xdr:nvSpPr>
      <xdr:spPr>
        <a:xfrm>
          <a:off x="7997189"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868681</xdr:colOff>
      <xdr:row>0</xdr:row>
      <xdr:rowOff>198120</xdr:rowOff>
    </xdr:from>
    <xdr:to>
      <xdr:col>11</xdr:col>
      <xdr:colOff>515881</xdr:colOff>
      <xdr:row>0</xdr:row>
      <xdr:rowOff>450120</xdr:rowOff>
    </xdr:to>
    <xdr:sp macro="" textlink="">
      <xdr:nvSpPr>
        <xdr:cNvPr id="21" name="Rectangle: Rounded Corners 20">
          <a:extLst>
            <a:ext uri="{FF2B5EF4-FFF2-40B4-BE49-F238E27FC236}">
              <a16:creationId xmlns:a16="http://schemas.microsoft.com/office/drawing/2014/main" id="{9D1A6812-2FE1-8145-3ABA-7FD1C8D5CF8B}"/>
            </a:ext>
          </a:extLst>
        </xdr:cNvPr>
        <xdr:cNvSpPr/>
      </xdr:nvSpPr>
      <xdr:spPr>
        <a:xfrm>
          <a:off x="983170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6" name="Group 5">
          <a:extLst>
            <a:ext uri="{FF2B5EF4-FFF2-40B4-BE49-F238E27FC236}">
              <a16:creationId xmlns:a16="http://schemas.microsoft.com/office/drawing/2014/main" id="{90DB1954-6FFE-46AC-92DD-1196A4D5BE7C}"/>
            </a:ext>
          </a:extLst>
        </xdr:cNvPr>
        <xdr:cNvGrpSpPr>
          <a:grpSpLocks noChangeAspect="1"/>
        </xdr:cNvGrpSpPr>
      </xdr:nvGrpSpPr>
      <xdr:grpSpPr>
        <a:xfrm>
          <a:off x="228600" y="154305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D93A579F-A19F-B19A-ADFD-62D755BDAD0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7631CD00-79FB-3369-84B1-3FC7482A323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116223</xdr:rowOff>
    </xdr:to>
    <xdr:pic>
      <xdr:nvPicPr>
        <xdr:cNvPr id="10" name="Picture 9">
          <a:extLst>
            <a:ext uri="{FF2B5EF4-FFF2-40B4-BE49-F238E27FC236}">
              <a16:creationId xmlns:a16="http://schemas.microsoft.com/office/drawing/2014/main" id="{96371E31-5A1D-4017-967F-434DC939737B}"/>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6917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4</xdr:row>
      <xdr:rowOff>137178</xdr:rowOff>
    </xdr:to>
    <xdr:pic>
      <xdr:nvPicPr>
        <xdr:cNvPr id="24" name="Picture 23">
          <a:extLst>
            <a:ext uri="{FF2B5EF4-FFF2-40B4-BE49-F238E27FC236}">
              <a16:creationId xmlns:a16="http://schemas.microsoft.com/office/drawing/2014/main" id="{E2A8916E-17D7-488F-9302-14FA374A1C4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114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26" name="Picture 25">
          <a:extLst>
            <a:ext uri="{FF2B5EF4-FFF2-40B4-BE49-F238E27FC236}">
              <a16:creationId xmlns:a16="http://schemas.microsoft.com/office/drawing/2014/main" id="{DC8A14E7-13E1-4E1C-A790-E04CFCA7C7C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701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AC046229-924D-49CD-84E4-E805016F9C1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6" name="Picture 15">
          <a:extLst>
            <a:ext uri="{FF2B5EF4-FFF2-40B4-BE49-F238E27FC236}">
              <a16:creationId xmlns:a16="http://schemas.microsoft.com/office/drawing/2014/main" id="{D4C73AC9-0027-44D5-8C58-8A02E002ACB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1663065</xdr:colOff>
      <xdr:row>0</xdr:row>
      <xdr:rowOff>198120</xdr:rowOff>
    </xdr:from>
    <xdr:to>
      <xdr:col>9</xdr:col>
      <xdr:colOff>114300</xdr:colOff>
      <xdr:row>0</xdr:row>
      <xdr:rowOff>450120</xdr:rowOff>
    </xdr:to>
    <xdr:sp macro="" textlink="">
      <xdr:nvSpPr>
        <xdr:cNvPr id="3" name="Rectangle: Rounded Corners 2">
          <a:extLst>
            <a:ext uri="{FF2B5EF4-FFF2-40B4-BE49-F238E27FC236}">
              <a16:creationId xmlns:a16="http://schemas.microsoft.com/office/drawing/2014/main" id="{9578F19C-80B7-5980-F622-AAD74B74BB45}"/>
            </a:ext>
          </a:extLst>
        </xdr:cNvPr>
        <xdr:cNvSpPr/>
      </xdr:nvSpPr>
      <xdr:spPr>
        <a:xfrm>
          <a:off x="7997190" y="198120"/>
          <a:ext cx="1080135"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868681</xdr:colOff>
      <xdr:row>0</xdr:row>
      <xdr:rowOff>198120</xdr:rowOff>
    </xdr:from>
    <xdr:to>
      <xdr:col>11</xdr:col>
      <xdr:colOff>515881</xdr:colOff>
      <xdr:row>0</xdr:row>
      <xdr:rowOff>450120</xdr:rowOff>
    </xdr:to>
    <xdr:sp macro="" textlink="">
      <xdr:nvSpPr>
        <xdr:cNvPr id="15" name="Rectangle: Rounded Corners 14">
          <a:extLst>
            <a:ext uri="{FF2B5EF4-FFF2-40B4-BE49-F238E27FC236}">
              <a16:creationId xmlns:a16="http://schemas.microsoft.com/office/drawing/2014/main" id="{C5D7025F-0EFB-EDD3-3B5C-27062AD67444}"/>
            </a:ext>
          </a:extLst>
        </xdr:cNvPr>
        <xdr:cNvSpPr/>
      </xdr:nvSpPr>
      <xdr:spPr>
        <a:xfrm>
          <a:off x="983170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6" name="Group 5">
          <a:extLst>
            <a:ext uri="{FF2B5EF4-FFF2-40B4-BE49-F238E27FC236}">
              <a16:creationId xmlns:a16="http://schemas.microsoft.com/office/drawing/2014/main" id="{90C473DF-B92C-41D5-AAB3-E55FF8721DED}"/>
            </a:ext>
          </a:extLst>
        </xdr:cNvPr>
        <xdr:cNvGrpSpPr>
          <a:grpSpLocks noChangeAspect="1"/>
        </xdr:cNvGrpSpPr>
      </xdr:nvGrpSpPr>
      <xdr:grpSpPr>
        <a:xfrm>
          <a:off x="228600" y="153543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2F709D4C-2F73-8C1B-FEE7-B7C1FF28A12D}"/>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01BA24E6-D638-17C3-4FE5-72151E95D73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B526B1AD-0F51-45ED-B097-F4B773AE986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0A4F9B57-4958-4BD3-8924-03F5F80FCA9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1672590</xdr:colOff>
      <xdr:row>0</xdr:row>
      <xdr:rowOff>198120</xdr:rowOff>
    </xdr:from>
    <xdr:to>
      <xdr:col>9</xdr:col>
      <xdr:colOff>123825</xdr:colOff>
      <xdr:row>0</xdr:row>
      <xdr:rowOff>450120</xdr:rowOff>
    </xdr:to>
    <xdr:sp macro="" textlink="">
      <xdr:nvSpPr>
        <xdr:cNvPr id="8" name="Rectangle: Rounded Corners 7">
          <a:extLst>
            <a:ext uri="{FF2B5EF4-FFF2-40B4-BE49-F238E27FC236}">
              <a16:creationId xmlns:a16="http://schemas.microsoft.com/office/drawing/2014/main" id="{DDFEDC53-1821-4900-8FDD-654FD935A2FA}"/>
            </a:ext>
          </a:extLst>
        </xdr:cNvPr>
        <xdr:cNvSpPr/>
      </xdr:nvSpPr>
      <xdr:spPr>
        <a:xfrm>
          <a:off x="8006715" y="198120"/>
          <a:ext cx="1080135"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859156</xdr:colOff>
      <xdr:row>0</xdr:row>
      <xdr:rowOff>198120</xdr:rowOff>
    </xdr:from>
    <xdr:to>
      <xdr:col>11</xdr:col>
      <xdr:colOff>506356</xdr:colOff>
      <xdr:row>0</xdr:row>
      <xdr:rowOff>450120</xdr:rowOff>
    </xdr:to>
    <xdr:sp macro="" textlink="">
      <xdr:nvSpPr>
        <xdr:cNvPr id="9" name="Rectangle: Rounded Corners 8">
          <a:extLst>
            <a:ext uri="{FF2B5EF4-FFF2-40B4-BE49-F238E27FC236}">
              <a16:creationId xmlns:a16="http://schemas.microsoft.com/office/drawing/2014/main" id="{4710F8E1-D616-48D7-9C73-E413EE991D45}"/>
            </a:ext>
          </a:extLst>
        </xdr:cNvPr>
        <xdr:cNvSpPr/>
      </xdr:nvSpPr>
      <xdr:spPr>
        <a:xfrm>
          <a:off x="982218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2" name="Group 1">
          <a:extLst>
            <a:ext uri="{FF2B5EF4-FFF2-40B4-BE49-F238E27FC236}">
              <a16:creationId xmlns:a16="http://schemas.microsoft.com/office/drawing/2014/main" id="{3EA5A691-2880-49A9-B51E-CA2E5F49AACE}"/>
            </a:ext>
          </a:extLst>
        </xdr:cNvPr>
        <xdr:cNvGrpSpPr>
          <a:grpSpLocks noChangeAspect="1"/>
        </xdr:cNvGrpSpPr>
      </xdr:nvGrpSpPr>
      <xdr:grpSpPr>
        <a:xfrm>
          <a:off x="228600" y="153543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8709FD3A-F19B-64E5-AA04-565877322BA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8CF0011E-BA4E-6EC0-9724-CF6DAFE7337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11" name="Picture 10">
          <a:extLst>
            <a:ext uri="{FF2B5EF4-FFF2-40B4-BE49-F238E27FC236}">
              <a16:creationId xmlns:a16="http://schemas.microsoft.com/office/drawing/2014/main" id="{D432F718-A658-4984-8C5C-A3A4580209C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2" name="Picture 11">
          <a:extLst>
            <a:ext uri="{FF2B5EF4-FFF2-40B4-BE49-F238E27FC236}">
              <a16:creationId xmlns:a16="http://schemas.microsoft.com/office/drawing/2014/main" id="{356DCC8C-96B3-4ED7-8625-E15E18E3B40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198120</xdr:rowOff>
    </xdr:from>
    <xdr:to>
      <xdr:col>9</xdr:col>
      <xdr:colOff>131309</xdr:colOff>
      <xdr:row>0</xdr:row>
      <xdr:rowOff>450120</xdr:rowOff>
    </xdr:to>
    <xdr:sp macro="" textlink="">
      <xdr:nvSpPr>
        <xdr:cNvPr id="20" name="Rectangle: Rounded Corners 19">
          <a:extLst>
            <a:ext uri="{FF2B5EF4-FFF2-40B4-BE49-F238E27FC236}">
              <a16:creationId xmlns:a16="http://schemas.microsoft.com/office/drawing/2014/main" id="{6459FD3D-A228-D328-BAE0-5EE7F1831A92}"/>
            </a:ext>
          </a:extLst>
        </xdr:cNvPr>
        <xdr:cNvSpPr/>
      </xdr:nvSpPr>
      <xdr:spPr>
        <a:xfrm>
          <a:off x="8014334"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866776</xdr:colOff>
      <xdr:row>0</xdr:row>
      <xdr:rowOff>198120</xdr:rowOff>
    </xdr:from>
    <xdr:to>
      <xdr:col>11</xdr:col>
      <xdr:colOff>513976</xdr:colOff>
      <xdr:row>0</xdr:row>
      <xdr:rowOff>450120</xdr:rowOff>
    </xdr:to>
    <xdr:sp macro="" textlink="">
      <xdr:nvSpPr>
        <xdr:cNvPr id="23" name="Rectangle: Rounded Corners 22">
          <a:extLst>
            <a:ext uri="{FF2B5EF4-FFF2-40B4-BE49-F238E27FC236}">
              <a16:creationId xmlns:a16="http://schemas.microsoft.com/office/drawing/2014/main" id="{8677129B-ABE2-5EF0-C1D1-FC673A115613}"/>
            </a:ext>
          </a:extLst>
        </xdr:cNvPr>
        <xdr:cNvSpPr/>
      </xdr:nvSpPr>
      <xdr:spPr>
        <a:xfrm>
          <a:off x="982980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8" name="Group 7">
          <a:extLst>
            <a:ext uri="{FF2B5EF4-FFF2-40B4-BE49-F238E27FC236}">
              <a16:creationId xmlns:a16="http://schemas.microsoft.com/office/drawing/2014/main" id="{8D0E2757-9AAB-4F53-BC63-0FBF50E5082C}"/>
            </a:ext>
          </a:extLst>
        </xdr:cNvPr>
        <xdr:cNvGrpSpPr>
          <a:grpSpLocks noChangeAspect="1"/>
        </xdr:cNvGrpSpPr>
      </xdr:nvGrpSpPr>
      <xdr:grpSpPr>
        <a:xfrm>
          <a:off x="228600" y="1543050"/>
          <a:ext cx="7911465" cy="285750"/>
          <a:chOff x="228601" y="1552575"/>
          <a:chExt cx="7167020" cy="285750"/>
        </a:xfrm>
      </xdr:grpSpPr>
      <xdr:sp macro="" textlink="">
        <xdr:nvSpPr>
          <xdr:cNvPr id="9" name="Rectangle: Rounded Corners 8">
            <a:extLst>
              <a:ext uri="{FF2B5EF4-FFF2-40B4-BE49-F238E27FC236}">
                <a16:creationId xmlns:a16="http://schemas.microsoft.com/office/drawing/2014/main" id="{8834E1F3-427B-63EE-704D-FDC0FC807162}"/>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0" name="Graphic 9">
            <a:extLst>
              <a:ext uri="{FF2B5EF4-FFF2-40B4-BE49-F238E27FC236}">
                <a16:creationId xmlns:a16="http://schemas.microsoft.com/office/drawing/2014/main" id="{9656A0E5-68B7-3946-4AC9-68A11422EA9E}"/>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9" name="Picture 8">
          <a:extLst>
            <a:ext uri="{FF2B5EF4-FFF2-40B4-BE49-F238E27FC236}">
              <a16:creationId xmlns:a16="http://schemas.microsoft.com/office/drawing/2014/main" id="{67F097CB-4309-4240-87AF-120345E2A548}"/>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0" name="Picture 9">
          <a:extLst>
            <a:ext uri="{FF2B5EF4-FFF2-40B4-BE49-F238E27FC236}">
              <a16:creationId xmlns:a16="http://schemas.microsoft.com/office/drawing/2014/main" id="{7419FC5C-014F-4B6E-974B-02D42A2EB45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1676399</xdr:colOff>
      <xdr:row>0</xdr:row>
      <xdr:rowOff>198120</xdr:rowOff>
    </xdr:from>
    <xdr:to>
      <xdr:col>9</xdr:col>
      <xdr:colOff>127499</xdr:colOff>
      <xdr:row>0</xdr:row>
      <xdr:rowOff>450120</xdr:rowOff>
    </xdr:to>
    <xdr:sp macro="" textlink="">
      <xdr:nvSpPr>
        <xdr:cNvPr id="14" name="Rectangle: Rounded Corners 13">
          <a:extLst>
            <a:ext uri="{FF2B5EF4-FFF2-40B4-BE49-F238E27FC236}">
              <a16:creationId xmlns:a16="http://schemas.microsoft.com/office/drawing/2014/main" id="{8A59F43F-06AB-E085-125F-9E2C6B9ADECD}"/>
            </a:ext>
          </a:extLst>
        </xdr:cNvPr>
        <xdr:cNvSpPr/>
      </xdr:nvSpPr>
      <xdr:spPr>
        <a:xfrm>
          <a:off x="8010524"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870586</xdr:colOff>
      <xdr:row>0</xdr:row>
      <xdr:rowOff>198120</xdr:rowOff>
    </xdr:from>
    <xdr:to>
      <xdr:col>11</xdr:col>
      <xdr:colOff>517786</xdr:colOff>
      <xdr:row>0</xdr:row>
      <xdr:rowOff>450120</xdr:rowOff>
    </xdr:to>
    <xdr:sp macro="" textlink="">
      <xdr:nvSpPr>
        <xdr:cNvPr id="17" name="Rectangle: Rounded Corners 16">
          <a:extLst>
            <a:ext uri="{FF2B5EF4-FFF2-40B4-BE49-F238E27FC236}">
              <a16:creationId xmlns:a16="http://schemas.microsoft.com/office/drawing/2014/main" id="{F28D2C93-EDC0-50E3-4B60-2209B2459ABB}"/>
            </a:ext>
          </a:extLst>
        </xdr:cNvPr>
        <xdr:cNvSpPr/>
      </xdr:nvSpPr>
      <xdr:spPr>
        <a:xfrm>
          <a:off x="983361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160020</xdr:rowOff>
    </xdr:from>
    <xdr:to>
      <xdr:col>8</xdr:col>
      <xdr:colOff>91440</xdr:colOff>
      <xdr:row>7</xdr:row>
      <xdr:rowOff>64770</xdr:rowOff>
    </xdr:to>
    <xdr:grpSp>
      <xdr:nvGrpSpPr>
        <xdr:cNvPr id="2" name="Group 1">
          <a:extLst>
            <a:ext uri="{FF2B5EF4-FFF2-40B4-BE49-F238E27FC236}">
              <a16:creationId xmlns:a16="http://schemas.microsoft.com/office/drawing/2014/main" id="{7ED796E0-7DE1-41F0-825C-1445ABDD022D}"/>
            </a:ext>
          </a:extLst>
        </xdr:cNvPr>
        <xdr:cNvGrpSpPr>
          <a:grpSpLocks noChangeAspect="1"/>
        </xdr:cNvGrpSpPr>
      </xdr:nvGrpSpPr>
      <xdr:grpSpPr>
        <a:xfrm>
          <a:off x="228600" y="155067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4E0BA90F-07C3-7C2C-5904-58514ACC98B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E4B6438A-C137-AD86-65A9-FF47BB7A248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DB496A3E-2737-4132-92C3-7FE97A18291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497012"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FB281F1C-9B49-4BF6-9AC0-B61140002927}"/>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210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08F3D3E8-CCFF-455E-893D-DD9D17C7130F}"/>
            </a:ext>
          </a:extLst>
        </xdr:cNvPr>
        <xdr:cNvSpPr/>
      </xdr:nvSpPr>
      <xdr:spPr>
        <a:xfrm>
          <a:off x="8241029" y="196215"/>
          <a:ext cx="114858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CC9CEE98-53BA-4C7C-A27C-D2F99F6DE6F8}"/>
            </a:ext>
          </a:extLst>
        </xdr:cNvPr>
        <xdr:cNvSpPr/>
      </xdr:nvSpPr>
      <xdr:spPr>
        <a:xfrm>
          <a:off x="10125075" y="196215"/>
          <a:ext cx="152172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149086</xdr:rowOff>
    </xdr:from>
    <xdr:to>
      <xdr:col>8</xdr:col>
      <xdr:colOff>75869</xdr:colOff>
      <xdr:row>7</xdr:row>
      <xdr:rowOff>53836</xdr:rowOff>
    </xdr:to>
    <xdr:grpSp>
      <xdr:nvGrpSpPr>
        <xdr:cNvPr id="10" name="Group 9">
          <a:extLst>
            <a:ext uri="{FF2B5EF4-FFF2-40B4-BE49-F238E27FC236}">
              <a16:creationId xmlns:a16="http://schemas.microsoft.com/office/drawing/2014/main" id="{A7711DC2-78DD-4809-8FE8-B0B12EEE8EE3}"/>
            </a:ext>
          </a:extLst>
        </xdr:cNvPr>
        <xdr:cNvGrpSpPr>
          <a:grpSpLocks noChangeAspect="1"/>
        </xdr:cNvGrpSpPr>
      </xdr:nvGrpSpPr>
      <xdr:grpSpPr>
        <a:xfrm>
          <a:off x="228600" y="1539736"/>
          <a:ext cx="7895894" cy="285750"/>
          <a:chOff x="228601" y="1552575"/>
          <a:chExt cx="7167020" cy="285750"/>
        </a:xfrm>
      </xdr:grpSpPr>
      <xdr:sp macro="" textlink="">
        <xdr:nvSpPr>
          <xdr:cNvPr id="11" name="Rectangle: Rounded Corners 10">
            <a:extLst>
              <a:ext uri="{FF2B5EF4-FFF2-40B4-BE49-F238E27FC236}">
                <a16:creationId xmlns:a16="http://schemas.microsoft.com/office/drawing/2014/main" id="{44516281-5E5F-23AE-43B9-CE1B218CD74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2" name="Graphic 11">
            <a:extLst>
              <a:ext uri="{FF2B5EF4-FFF2-40B4-BE49-F238E27FC236}">
                <a16:creationId xmlns:a16="http://schemas.microsoft.com/office/drawing/2014/main" id="{5D04C73D-41C2-F7E9-0228-B709DE3C23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B2224733-E059-4298-8AA4-E2194B67DBE9}"/>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4B3704EA-A5EC-40BC-A2E3-7D07EA3F300F}"/>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1668779</xdr:colOff>
      <xdr:row>0</xdr:row>
      <xdr:rowOff>196215</xdr:rowOff>
    </xdr:from>
    <xdr:to>
      <xdr:col>9</xdr:col>
      <xdr:colOff>119879</xdr:colOff>
      <xdr:row>0</xdr:row>
      <xdr:rowOff>448215</xdr:rowOff>
    </xdr:to>
    <xdr:sp macro="" textlink="">
      <xdr:nvSpPr>
        <xdr:cNvPr id="8" name="Rectangle: Rounded Corners 7">
          <a:extLst>
            <a:ext uri="{FF2B5EF4-FFF2-40B4-BE49-F238E27FC236}">
              <a16:creationId xmlns:a16="http://schemas.microsoft.com/office/drawing/2014/main" id="{99D11005-FE46-4CD2-B295-3D303D23B2E6}"/>
            </a:ext>
          </a:extLst>
        </xdr:cNvPr>
        <xdr:cNvSpPr/>
      </xdr:nvSpPr>
      <xdr:spPr>
        <a:xfrm>
          <a:off x="800290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9" name="Rectangle: Rounded Corners 8">
          <a:extLst>
            <a:ext uri="{FF2B5EF4-FFF2-40B4-BE49-F238E27FC236}">
              <a16:creationId xmlns:a16="http://schemas.microsoft.com/office/drawing/2014/main" id="{854E0A03-2E31-4DB4-8E50-102ACD3A95A7}"/>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2" name="Group 1">
          <a:extLst>
            <a:ext uri="{FF2B5EF4-FFF2-40B4-BE49-F238E27FC236}">
              <a16:creationId xmlns:a16="http://schemas.microsoft.com/office/drawing/2014/main" id="{941F2838-70D1-477C-88AF-02F1C0DD51B6}"/>
            </a:ext>
          </a:extLst>
        </xdr:cNvPr>
        <xdr:cNvGrpSpPr>
          <a:grpSpLocks noChangeAspect="1"/>
        </xdr:cNvGrpSpPr>
      </xdr:nvGrpSpPr>
      <xdr:grpSpPr>
        <a:xfrm>
          <a:off x="228600" y="154305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CD666125-224A-A376-5068-6E4BF6CA7A17}"/>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58482DBA-DF5E-7C51-AD58-B9F2417B843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90F2DEEE-C5B8-4000-AABB-CE8DBBF2939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A8AAB679-EC20-4B7F-A12F-2DFC6D09C3DE}"/>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1668779</xdr:colOff>
      <xdr:row>0</xdr:row>
      <xdr:rowOff>196215</xdr:rowOff>
    </xdr:from>
    <xdr:to>
      <xdr:col>9</xdr:col>
      <xdr:colOff>119879</xdr:colOff>
      <xdr:row>0</xdr:row>
      <xdr:rowOff>448215</xdr:rowOff>
    </xdr:to>
    <xdr:sp macro="" textlink="">
      <xdr:nvSpPr>
        <xdr:cNvPr id="8" name="Rectangle: Rounded Corners 7">
          <a:extLst>
            <a:ext uri="{FF2B5EF4-FFF2-40B4-BE49-F238E27FC236}">
              <a16:creationId xmlns:a16="http://schemas.microsoft.com/office/drawing/2014/main" id="{21D3CDC3-EBBA-4DE1-98A1-0C7D1F15005B}"/>
            </a:ext>
          </a:extLst>
        </xdr:cNvPr>
        <xdr:cNvSpPr/>
      </xdr:nvSpPr>
      <xdr:spPr>
        <a:xfrm>
          <a:off x="800290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9" name="Rectangle: Rounded Corners 8">
          <a:extLst>
            <a:ext uri="{FF2B5EF4-FFF2-40B4-BE49-F238E27FC236}">
              <a16:creationId xmlns:a16="http://schemas.microsoft.com/office/drawing/2014/main" id="{C144E03D-936E-4797-8D30-C6CDC69C51D1}"/>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2" name="Group 1">
          <a:extLst>
            <a:ext uri="{FF2B5EF4-FFF2-40B4-BE49-F238E27FC236}">
              <a16:creationId xmlns:a16="http://schemas.microsoft.com/office/drawing/2014/main" id="{4F03593E-5108-466F-A139-6E174F4BD7F0}"/>
            </a:ext>
          </a:extLst>
        </xdr:cNvPr>
        <xdr:cNvGrpSpPr>
          <a:grpSpLocks noChangeAspect="1"/>
        </xdr:cNvGrpSpPr>
      </xdr:nvGrpSpPr>
      <xdr:grpSpPr>
        <a:xfrm>
          <a:off x="228600" y="154305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5F43FD08-60B9-4387-5BAC-22D7F919FC40}"/>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C184819C-D1C6-428C-126C-2D3FA6027E19}"/>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8.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FA9A07A1-BCE5-44B8-989C-007422CD9C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042CA49-3A95-4712-A753-BCDE0AD9EE5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1678304</xdr:colOff>
      <xdr:row>0</xdr:row>
      <xdr:rowOff>196215</xdr:rowOff>
    </xdr:from>
    <xdr:to>
      <xdr:col>9</xdr:col>
      <xdr:colOff>129404</xdr:colOff>
      <xdr:row>0</xdr:row>
      <xdr:rowOff>448215</xdr:rowOff>
    </xdr:to>
    <xdr:sp macro="" textlink="">
      <xdr:nvSpPr>
        <xdr:cNvPr id="10" name="Rectangle: Rounded Corners 9">
          <a:extLst>
            <a:ext uri="{FF2B5EF4-FFF2-40B4-BE49-F238E27FC236}">
              <a16:creationId xmlns:a16="http://schemas.microsoft.com/office/drawing/2014/main" id="{27997E13-D4DD-3DF0-0E7E-9A1C36003D28}"/>
            </a:ext>
          </a:extLst>
        </xdr:cNvPr>
        <xdr:cNvSpPr/>
      </xdr:nvSpPr>
      <xdr:spPr>
        <a:xfrm>
          <a:off x="801242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19" name="Rectangle: Rounded Corners 18">
          <a:extLst>
            <a:ext uri="{FF2B5EF4-FFF2-40B4-BE49-F238E27FC236}">
              <a16:creationId xmlns:a16="http://schemas.microsoft.com/office/drawing/2014/main" id="{A745FCFA-7336-A3C5-4D76-4075FF3AA8FF}"/>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6" name="Group 5">
          <a:extLst>
            <a:ext uri="{FF2B5EF4-FFF2-40B4-BE49-F238E27FC236}">
              <a16:creationId xmlns:a16="http://schemas.microsoft.com/office/drawing/2014/main" id="{42E54D32-5B6D-44C2-8BB7-91AE74F0EBC9}"/>
            </a:ext>
          </a:extLst>
        </xdr:cNvPr>
        <xdr:cNvGrpSpPr>
          <a:grpSpLocks noChangeAspect="1"/>
        </xdr:cNvGrpSpPr>
      </xdr:nvGrpSpPr>
      <xdr:grpSpPr>
        <a:xfrm>
          <a:off x="228600" y="154305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925B396F-568B-A7A9-E48E-333CA47AB6AD}"/>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58C91A84-884F-D021-C392-B87287DE5343}"/>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5600419B-3CE6-4890-85F2-5E9AABE86570}"/>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B16CCE7F-2F8C-42EA-9BF6-4F166231C2F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1678304</xdr:colOff>
      <xdr:row>0</xdr:row>
      <xdr:rowOff>196215</xdr:rowOff>
    </xdr:from>
    <xdr:to>
      <xdr:col>9</xdr:col>
      <xdr:colOff>129404</xdr:colOff>
      <xdr:row>0</xdr:row>
      <xdr:rowOff>448215</xdr:rowOff>
    </xdr:to>
    <xdr:sp macro="" textlink="">
      <xdr:nvSpPr>
        <xdr:cNvPr id="8" name="Rectangle: Rounded Corners 7">
          <a:extLst>
            <a:ext uri="{FF2B5EF4-FFF2-40B4-BE49-F238E27FC236}">
              <a16:creationId xmlns:a16="http://schemas.microsoft.com/office/drawing/2014/main" id="{F3D2115A-2406-444A-B0CD-0BA10559B005}"/>
            </a:ext>
          </a:extLst>
        </xdr:cNvPr>
        <xdr:cNvSpPr/>
      </xdr:nvSpPr>
      <xdr:spPr>
        <a:xfrm>
          <a:off x="801242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864870</xdr:colOff>
      <xdr:row>0</xdr:row>
      <xdr:rowOff>196215</xdr:rowOff>
    </xdr:from>
    <xdr:to>
      <xdr:col>11</xdr:col>
      <xdr:colOff>512070</xdr:colOff>
      <xdr:row>0</xdr:row>
      <xdr:rowOff>448215</xdr:rowOff>
    </xdr:to>
    <xdr:sp macro="" textlink="">
      <xdr:nvSpPr>
        <xdr:cNvPr id="9" name="Rectangle: Rounded Corners 8">
          <a:extLst>
            <a:ext uri="{FF2B5EF4-FFF2-40B4-BE49-F238E27FC236}">
              <a16:creationId xmlns:a16="http://schemas.microsoft.com/office/drawing/2014/main" id="{15EDBAEA-F464-481E-8895-BF7258D7114B}"/>
            </a:ext>
          </a:extLst>
        </xdr:cNvPr>
        <xdr:cNvSpPr/>
      </xdr:nvSpPr>
      <xdr:spPr>
        <a:xfrm>
          <a:off x="982789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2" name="Group 1">
          <a:extLst>
            <a:ext uri="{FF2B5EF4-FFF2-40B4-BE49-F238E27FC236}">
              <a16:creationId xmlns:a16="http://schemas.microsoft.com/office/drawing/2014/main" id="{FCDA4471-FF42-479E-94AA-80ECFBAD0CD2}"/>
            </a:ext>
          </a:extLst>
        </xdr:cNvPr>
        <xdr:cNvGrpSpPr>
          <a:grpSpLocks noChangeAspect="1"/>
        </xdr:cNvGrpSpPr>
      </xdr:nvGrpSpPr>
      <xdr:grpSpPr>
        <a:xfrm>
          <a:off x="228600" y="153543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878ED974-E956-3B13-BCB1-5941D4B619A7}"/>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8E0064AA-1F44-45AC-0E53-4BD353C5316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386892</xdr:colOff>
      <xdr:row>0</xdr:row>
      <xdr:rowOff>196003</xdr:rowOff>
    </xdr:from>
    <xdr:to>
      <xdr:col>5</xdr:col>
      <xdr:colOff>424299</xdr:colOff>
      <xdr:row>0</xdr:row>
      <xdr:rowOff>457854</xdr:rowOff>
    </xdr:to>
    <xdr:pic>
      <xdr:nvPicPr>
        <xdr:cNvPr id="2" name="Picture 1">
          <a:extLst>
            <a:ext uri="{FF2B5EF4-FFF2-40B4-BE49-F238E27FC236}">
              <a16:creationId xmlns:a16="http://schemas.microsoft.com/office/drawing/2014/main" id="{173A78A4-B2DD-4EF5-8398-45AD84F95A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6821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21309</xdr:colOff>
      <xdr:row>0</xdr:row>
      <xdr:rowOff>147563</xdr:rowOff>
    </xdr:from>
    <xdr:to>
      <xdr:col>2</xdr:col>
      <xdr:colOff>290529</xdr:colOff>
      <xdr:row>0</xdr:row>
      <xdr:rowOff>507563</xdr:rowOff>
    </xdr:to>
    <xdr:pic>
      <xdr:nvPicPr>
        <xdr:cNvPr id="3" name="Picture 2">
          <a:extLst>
            <a:ext uri="{FF2B5EF4-FFF2-40B4-BE49-F238E27FC236}">
              <a16:creationId xmlns:a16="http://schemas.microsoft.com/office/drawing/2014/main" id="{CD8E93AB-FABE-4E6A-9A8F-20F24E5D917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1676400</xdr:colOff>
      <xdr:row>0</xdr:row>
      <xdr:rowOff>200025</xdr:rowOff>
    </xdr:from>
    <xdr:to>
      <xdr:col>8</xdr:col>
      <xdr:colOff>127500</xdr:colOff>
      <xdr:row>0</xdr:row>
      <xdr:rowOff>452025</xdr:rowOff>
    </xdr:to>
    <xdr:sp macro="" textlink="">
      <xdr:nvSpPr>
        <xdr:cNvPr id="5" name="Rectangle: Rounded Corners 4">
          <a:extLst>
            <a:ext uri="{FF2B5EF4-FFF2-40B4-BE49-F238E27FC236}">
              <a16:creationId xmlns:a16="http://schemas.microsoft.com/office/drawing/2014/main" id="{F24DAEE1-BAF5-4A15-A060-014E550E17D2}"/>
            </a:ext>
          </a:extLst>
        </xdr:cNvPr>
        <xdr:cNvSpPr/>
      </xdr:nvSpPr>
      <xdr:spPr>
        <a:xfrm>
          <a:off x="7896225" y="20002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8</xdr:col>
      <xdr:colOff>861061</xdr:colOff>
      <xdr:row>0</xdr:row>
      <xdr:rowOff>200025</xdr:rowOff>
    </xdr:from>
    <xdr:to>
      <xdr:col>9</xdr:col>
      <xdr:colOff>882661</xdr:colOff>
      <xdr:row>0</xdr:row>
      <xdr:rowOff>452025</xdr:rowOff>
    </xdr:to>
    <xdr:sp macro="" textlink="">
      <xdr:nvSpPr>
        <xdr:cNvPr id="8" name="Rectangle: Rounded Corners 7">
          <a:extLst>
            <a:ext uri="{FF2B5EF4-FFF2-40B4-BE49-F238E27FC236}">
              <a16:creationId xmlns:a16="http://schemas.microsoft.com/office/drawing/2014/main" id="{094587E2-6D4C-1FC8-164E-0AFD846344B6}"/>
            </a:ext>
          </a:extLst>
        </xdr:cNvPr>
        <xdr:cNvSpPr/>
      </xdr:nvSpPr>
      <xdr:spPr>
        <a:xfrm>
          <a:off x="9709786" y="200025"/>
          <a:ext cx="93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B224CE9-25B0-43E2-89AF-881576851A3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3CCB08CC-0FD6-40B0-8B29-5BE73746CB4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13E05760-3683-435B-8724-891B6D05DE2B}"/>
            </a:ext>
          </a:extLst>
        </xdr:cNvPr>
        <xdr:cNvSpPr/>
      </xdr:nvSpPr>
      <xdr:spPr>
        <a:xfrm>
          <a:off x="801433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C2D8129B-4583-4C23-A97A-5CF76F77810A}"/>
            </a:ext>
          </a:extLst>
        </xdr:cNvPr>
        <xdr:cNvSpPr/>
      </xdr:nvSpPr>
      <xdr:spPr>
        <a:xfrm>
          <a:off x="982980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6" name="Group 6">
          <a:extLst>
            <a:ext uri="{FF2B5EF4-FFF2-40B4-BE49-F238E27FC236}">
              <a16:creationId xmlns:a16="http://schemas.microsoft.com/office/drawing/2014/main" id="{D227C81B-390F-4494-8F97-ED383F0BA08F}"/>
            </a:ext>
          </a:extLst>
        </xdr:cNvPr>
        <xdr:cNvGrpSpPr>
          <a:grpSpLocks noChangeAspect="1"/>
        </xdr:cNvGrpSpPr>
      </xdr:nvGrpSpPr>
      <xdr:grpSpPr>
        <a:xfrm>
          <a:off x="228601" y="1543050"/>
          <a:ext cx="7903845" cy="285750"/>
          <a:chOff x="228601" y="1552575"/>
          <a:chExt cx="7167020" cy="285750"/>
        </a:xfrm>
      </xdr:grpSpPr>
      <xdr:sp macro="" textlink="">
        <xdr:nvSpPr>
          <xdr:cNvPr id="7" name="Rectangle: Rounded Corners 7">
            <a:extLst>
              <a:ext uri="{FF2B5EF4-FFF2-40B4-BE49-F238E27FC236}">
                <a16:creationId xmlns:a16="http://schemas.microsoft.com/office/drawing/2014/main" id="{31FC857D-155D-8FEB-FEB2-652B3560342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8">
            <a:extLst>
              <a:ext uri="{FF2B5EF4-FFF2-40B4-BE49-F238E27FC236}">
                <a16:creationId xmlns:a16="http://schemas.microsoft.com/office/drawing/2014/main" id="{B415588B-1838-B8EB-F6AD-A183C3B92E8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2</xdr:row>
      <xdr:rowOff>68598</xdr:rowOff>
    </xdr:to>
    <xdr:pic>
      <xdr:nvPicPr>
        <xdr:cNvPr id="6" name="Picture 5">
          <a:extLst>
            <a:ext uri="{FF2B5EF4-FFF2-40B4-BE49-F238E27FC236}">
              <a16:creationId xmlns:a16="http://schemas.microsoft.com/office/drawing/2014/main" id="{B18D562E-44D9-4676-A3B9-A6AFABED9D61}"/>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425216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7" name="Picture 6">
          <a:extLst>
            <a:ext uri="{FF2B5EF4-FFF2-40B4-BE49-F238E27FC236}">
              <a16:creationId xmlns:a16="http://schemas.microsoft.com/office/drawing/2014/main" id="{BC56FC2C-E95B-4798-8958-7DB5F8A0441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E24C8952-CA72-46F8-9420-A01E88C40EC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6F00493-4E64-4B2B-AB98-C406C9C5DA7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137178</xdr:rowOff>
    </xdr:to>
    <xdr:pic>
      <xdr:nvPicPr>
        <xdr:cNvPr id="6" name="Picture 5">
          <a:extLst>
            <a:ext uri="{FF2B5EF4-FFF2-40B4-BE49-F238E27FC236}">
              <a16:creationId xmlns:a16="http://schemas.microsoft.com/office/drawing/2014/main" id="{63632B08-86B7-44D0-82B6-FF18972D075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5</xdr:row>
      <xdr:rowOff>27503</xdr:rowOff>
    </xdr:to>
    <xdr:pic>
      <xdr:nvPicPr>
        <xdr:cNvPr id="7" name="Picture 6">
          <a:extLst>
            <a:ext uri="{FF2B5EF4-FFF2-40B4-BE49-F238E27FC236}">
              <a16:creationId xmlns:a16="http://schemas.microsoft.com/office/drawing/2014/main" id="{0E6F23F7-E3A1-4AC5-93B5-75EFE0B90C6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8" name="Picture 7">
          <a:extLst>
            <a:ext uri="{FF2B5EF4-FFF2-40B4-BE49-F238E27FC236}">
              <a16:creationId xmlns:a16="http://schemas.microsoft.com/office/drawing/2014/main" id="{BE8B502F-B102-4B1B-934B-3A981556B47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437408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141803</xdr:rowOff>
    </xdr:to>
    <xdr:pic>
      <xdr:nvPicPr>
        <xdr:cNvPr id="9" name="Picture 8">
          <a:extLst>
            <a:ext uri="{FF2B5EF4-FFF2-40B4-BE49-F238E27FC236}">
              <a16:creationId xmlns:a16="http://schemas.microsoft.com/office/drawing/2014/main" id="{55963F07-6F72-46BE-B339-39CF96F3DDD9}"/>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16" name="Picture 15">
          <a:extLst>
            <a:ext uri="{FF2B5EF4-FFF2-40B4-BE49-F238E27FC236}">
              <a16:creationId xmlns:a16="http://schemas.microsoft.com/office/drawing/2014/main" id="{68C72EE3-2DC9-4D4A-BC3C-D11C606F713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17" name="Picture 16">
          <a:extLst>
            <a:ext uri="{FF2B5EF4-FFF2-40B4-BE49-F238E27FC236}">
              <a16:creationId xmlns:a16="http://schemas.microsoft.com/office/drawing/2014/main" id="{C64988B7-7B9E-4C0F-8E4D-7819CD194D6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24" name="Picture 23">
          <a:extLst>
            <a:ext uri="{FF2B5EF4-FFF2-40B4-BE49-F238E27FC236}">
              <a16:creationId xmlns:a16="http://schemas.microsoft.com/office/drawing/2014/main" id="{E9B59DC5-97D3-4F50-A7F8-62946313692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25" name="Picture 24">
          <a:extLst>
            <a:ext uri="{FF2B5EF4-FFF2-40B4-BE49-F238E27FC236}">
              <a16:creationId xmlns:a16="http://schemas.microsoft.com/office/drawing/2014/main" id="{411AE83C-8885-4CB8-BE77-8E53568D896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D26BC60B-36FE-4EAA-94DF-596283B5189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5BC7E416-3F91-47A2-BF19-236C7A907650}"/>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3</xdr:row>
      <xdr:rowOff>71438</xdr:rowOff>
    </xdr:from>
    <xdr:to>
      <xdr:col>3</xdr:col>
      <xdr:colOff>6488906</xdr:colOff>
      <xdr:row>22</xdr:row>
      <xdr:rowOff>119064</xdr:rowOff>
    </xdr:to>
    <xdr:sp macro="" textlink="">
      <xdr:nvSpPr>
        <xdr:cNvPr id="2" name="TextBox 1">
          <a:extLst>
            <a:ext uri="{FF2B5EF4-FFF2-40B4-BE49-F238E27FC236}">
              <a16:creationId xmlns:a16="http://schemas.microsoft.com/office/drawing/2014/main" id="{DF892528-2840-73F9-76AF-B87D66C642ED}"/>
            </a:ext>
          </a:extLst>
        </xdr:cNvPr>
        <xdr:cNvSpPr txBox="1"/>
      </xdr:nvSpPr>
      <xdr:spPr>
        <a:xfrm>
          <a:off x="381000" y="690563"/>
          <a:ext cx="8120062" cy="36790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0">
              <a:latin typeface="+mn-lt"/>
            </a:rPr>
            <a:t>Note: For additional guidance, refer to the PDF guide.</a:t>
          </a:r>
        </a:p>
        <a:p>
          <a:endParaRPr lang="da-DK" sz="1100" b="1" i="0">
            <a:latin typeface="+mn-lt"/>
          </a:endParaRPr>
        </a:p>
        <a:p>
          <a:r>
            <a:rPr lang="da-DK" sz="1100" b="1" i="0">
              <a:latin typeface="+mn-lt"/>
            </a:rPr>
            <a:t>Step 1: Update grant list</a:t>
          </a:r>
        </a:p>
        <a:p>
          <a:r>
            <a:rPr lang="da-DK" sz="1100" i="0">
              <a:latin typeface="+mn-lt"/>
            </a:rPr>
            <a:t>To add a new grant, begin by updating the grant list and completing the information in the table (leave blank if there's none). Assign the next sequential number to the grant.</a:t>
          </a:r>
        </a:p>
        <a:p>
          <a:endParaRPr lang="da-DK" sz="1100" b="1" i="0">
            <a:latin typeface="+mn-lt"/>
          </a:endParaRPr>
        </a:p>
        <a:p>
          <a:r>
            <a:rPr lang="da-DK" sz="1100" b="1" i="0">
              <a:latin typeface="+mn-lt"/>
            </a:rPr>
            <a:t>Step 2:</a:t>
          </a:r>
          <a:r>
            <a:rPr lang="da-DK" sz="1100" b="1" i="0" baseline="0">
              <a:latin typeface="+mn-lt"/>
            </a:rPr>
            <a:t> Create lists</a:t>
          </a:r>
          <a:endParaRPr lang="da-DK" sz="1100" b="1" i="0">
            <a:latin typeface="+mn-lt"/>
          </a:endParaRPr>
        </a:p>
        <a:p>
          <a:r>
            <a:rPr lang="da-DK" sz="1100" i="0">
              <a:latin typeface="+mn-lt"/>
            </a:rPr>
            <a:t>Next, create the necessary lists for the grant, typically including institutions, salary items (plus project supplement if necessary), and operational costs. The best way to create these lists is to find a previous template with similar tables, select and copy these lists by marking the columns and adding them to the end.</a:t>
          </a:r>
        </a:p>
        <a:p>
          <a:endParaRPr lang="da-DK" sz="1100" i="0">
            <a:latin typeface="+mn-lt"/>
          </a:endParaRPr>
        </a:p>
        <a:p>
          <a:r>
            <a:rPr lang="da-DK" sz="1100" b="1" i="0">
              <a:latin typeface="+mn-lt"/>
            </a:rPr>
            <a:t>Step 3:</a:t>
          </a:r>
          <a:r>
            <a:rPr lang="da-DK" sz="1100" b="1" i="0" baseline="0">
              <a:latin typeface="+mn-lt"/>
            </a:rPr>
            <a:t> Name the tables</a:t>
          </a:r>
          <a:endParaRPr lang="da-DK" sz="1100" b="1" i="0">
            <a:latin typeface="+mn-lt"/>
          </a:endParaRPr>
        </a:p>
        <a:p>
          <a:r>
            <a:rPr lang="da-DK" sz="1100" i="0">
              <a:latin typeface="+mn-lt"/>
            </a:rPr>
            <a:t>After this, adjust the tables with the lists to reflect the new grant and name them (see below). Add a new table if necessary.</a:t>
          </a:r>
        </a:p>
        <a:p>
          <a:endParaRPr lang="da-DK" sz="1100" i="0">
            <a:latin typeface="+mn-lt"/>
          </a:endParaRPr>
        </a:p>
        <a:p>
          <a:r>
            <a:rPr lang="da-DK" sz="1100" i="0">
              <a:latin typeface="+mn-lt"/>
            </a:rPr>
            <a:t>It is important to name the tables correctly.</a:t>
          </a:r>
          <a:r>
            <a:rPr lang="da-DK" sz="1100" i="0" baseline="0">
              <a:latin typeface="+mn-lt"/>
            </a:rPr>
            <a:t> </a:t>
          </a:r>
          <a:r>
            <a:rPr lang="da-DK" sz="1100" i="0">
              <a:latin typeface="+mn-lt"/>
            </a:rPr>
            <a:t>All table names should end with the grant number as it appears in the grant list, e.g., Salary1.</a:t>
          </a:r>
        </a:p>
        <a:p>
          <a:endParaRPr lang="da-DK" sz="1100" i="0">
            <a:latin typeface="+mn-lt"/>
          </a:endParaRPr>
        </a:p>
        <a:p>
          <a:r>
            <a:rPr lang="da-DK" sz="1100" i="0">
              <a:latin typeface="+mn-lt"/>
            </a:rPr>
            <a:t>Also, name the header correctly for the link in the grant list to work, e.g., _1.</a:t>
          </a:r>
        </a:p>
        <a:p>
          <a:endParaRPr lang="da-DK" sz="1100" b="1" i="0">
            <a:latin typeface="+mn-lt"/>
          </a:endParaRPr>
        </a:p>
        <a:p>
          <a:r>
            <a:rPr lang="da-DK" sz="1100" b="1" i="0">
              <a:latin typeface="+mn-lt"/>
            </a:rPr>
            <a:t>Next step</a:t>
          </a:r>
        </a:p>
        <a:p>
          <a:r>
            <a:rPr lang="da-DK" sz="1100" i="0">
              <a:latin typeface="+mn-lt"/>
            </a:rPr>
            <a:t>After completing these steps, unhide the template and copy it. Follow the instructions on the template to adjust it for the new grant.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291B3A57-1D90-4913-8138-06484767AE7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DEE60FC-B49F-4463-9472-A64FFEF38B1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45AA214-E32D-4AF7-9CBF-6F5130BF8E6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83ECF261-0A0A-4A1F-8CD3-4C276CEA6103}"/>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7" name="Group 6">
          <a:extLst>
            <a:ext uri="{FF2B5EF4-FFF2-40B4-BE49-F238E27FC236}">
              <a16:creationId xmlns:a16="http://schemas.microsoft.com/office/drawing/2014/main" id="{214EB131-BA8F-4379-AFFC-0D9C0B44D99D}"/>
            </a:ext>
          </a:extLst>
        </xdr:cNvPr>
        <xdr:cNvGrpSpPr>
          <a:grpSpLocks noChangeAspect="1"/>
        </xdr:cNvGrpSpPr>
      </xdr:nvGrpSpPr>
      <xdr:grpSpPr>
        <a:xfrm>
          <a:off x="228601" y="1543050"/>
          <a:ext cx="7903845" cy="285750"/>
          <a:chOff x="228601" y="1552575"/>
          <a:chExt cx="7167020" cy="285750"/>
        </a:xfrm>
      </xdr:grpSpPr>
      <xdr:sp macro="" textlink="">
        <xdr:nvSpPr>
          <xdr:cNvPr id="8" name="Rectangle: Rounded Corners 7">
            <a:extLst>
              <a:ext uri="{FF2B5EF4-FFF2-40B4-BE49-F238E27FC236}">
                <a16:creationId xmlns:a16="http://schemas.microsoft.com/office/drawing/2014/main" id="{FD59D3FE-7C13-FDE4-0AFD-4C4A5A83F2C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AFA8A1A4-4506-2145-C8BF-5508A18F74FA}"/>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twoCellAnchor>
    <xdr:from>
      <xdr:col>11</xdr:col>
      <xdr:colOff>904875</xdr:colOff>
      <xdr:row>0</xdr:row>
      <xdr:rowOff>190497</xdr:rowOff>
    </xdr:from>
    <xdr:to>
      <xdr:col>17</xdr:col>
      <xdr:colOff>752475</xdr:colOff>
      <xdr:row>22</xdr:row>
      <xdr:rowOff>144147</xdr:rowOff>
    </xdr:to>
    <xdr:sp macro="" textlink="">
      <xdr:nvSpPr>
        <xdr:cNvPr id="10" name="Rectangle 9">
          <a:extLst>
            <a:ext uri="{FF2B5EF4-FFF2-40B4-BE49-F238E27FC236}">
              <a16:creationId xmlns:a16="http://schemas.microsoft.com/office/drawing/2014/main" id="{D64AB252-50A3-D98E-773C-8B6EF472D0CC}"/>
            </a:ext>
          </a:extLst>
        </xdr:cNvPr>
        <xdr:cNvSpPr/>
      </xdr:nvSpPr>
      <xdr:spPr>
        <a:xfrm>
          <a:off x="11763375" y="190497"/>
          <a:ext cx="5334000" cy="4582800"/>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b="1">
              <a:solidFill>
                <a:srgbClr val="00B050"/>
              </a:solidFill>
            </a:rPr>
            <a:t>Step</a:t>
          </a:r>
          <a:r>
            <a:rPr lang="da-DK" b="1" baseline="0">
              <a:solidFill>
                <a:srgbClr val="00B050"/>
              </a:solidFill>
            </a:rPr>
            <a:t> 1: Create and add to lists</a:t>
          </a:r>
        </a:p>
        <a:p>
          <a:r>
            <a:rPr lang="da-DK">
              <a:solidFill>
                <a:srgbClr val="00B050"/>
              </a:solidFill>
            </a:rPr>
            <a:t>Unhide the template and list sheets. Add the new grant type to the grant list and its specific lists to the "Lists (hide)" sheet</a:t>
          </a:r>
          <a:r>
            <a:rPr lang="da-DK" baseline="0">
              <a:solidFill>
                <a:srgbClr val="00B050"/>
              </a:solidFill>
            </a:rPr>
            <a:t> (</a:t>
          </a:r>
          <a:r>
            <a:rPr lang="da-DK" sz="1100" baseline="0">
              <a:solidFill>
                <a:srgbClr val="00B050"/>
              </a:solidFill>
              <a:effectLst/>
              <a:latin typeface="+mn-lt"/>
              <a:ea typeface="+mn-ea"/>
              <a:cs typeface="+mn-cs"/>
            </a:rPr>
            <a:t>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ndParaRPr>
        </a:p>
        <a:p>
          <a:r>
            <a:rPr lang="da-DK" b="1">
              <a:solidFill>
                <a:srgbClr val="00B050"/>
              </a:solidFill>
            </a:rPr>
            <a:t>NB:</a:t>
          </a:r>
          <a:r>
            <a:rPr lang="da-DK">
              <a:solidFill>
                <a:srgbClr val="00B050"/>
              </a:solidFill>
            </a:rPr>
            <a:t> Lists must be correctly named for the codes to work. </a:t>
          </a:r>
        </a:p>
        <a:p>
          <a:endParaRPr lang="da-DK" b="1">
            <a:solidFill>
              <a:srgbClr val="00B050"/>
            </a:solidFill>
          </a:endParaRPr>
        </a:p>
        <a:p>
          <a:r>
            <a:rPr lang="da-DK" b="1">
              <a:solidFill>
                <a:srgbClr val="00B050"/>
              </a:solidFill>
            </a:rPr>
            <a:t>Step 2: Copy template</a:t>
          </a:r>
        </a:p>
        <a:p>
          <a:r>
            <a:rPr lang="da-DK">
              <a:solidFill>
                <a:srgbClr val="00B050"/>
              </a:solidFill>
            </a:rPr>
            <a:t>Copy the template (or the other</a:t>
          </a:r>
          <a:r>
            <a:rPr lang="da-DK" baseline="0">
              <a:solidFill>
                <a:srgbClr val="00B050"/>
              </a:solidFill>
            </a:rPr>
            <a:t> template with no </a:t>
          </a:r>
          <a:r>
            <a:rPr lang="da-DK">
              <a:solidFill>
                <a:srgbClr val="00B050"/>
              </a:solidFill>
            </a:rPr>
            <a:t>project supplement). Ensure to tick</a:t>
          </a:r>
          <a:r>
            <a:rPr lang="da-DK" baseline="0">
              <a:solidFill>
                <a:srgbClr val="00B050"/>
              </a:solidFill>
            </a:rPr>
            <a:t> of </a:t>
          </a:r>
          <a:r>
            <a:rPr lang="da-DK">
              <a:solidFill>
                <a:srgbClr val="00B050"/>
              </a:solidFill>
            </a:rPr>
            <a:t>"Copy" to keep the original template sheet unchanged.</a:t>
          </a:r>
        </a:p>
        <a:p>
          <a:r>
            <a:rPr lang="da-DK" b="1">
              <a:solidFill>
                <a:srgbClr val="00B050"/>
              </a:solidFill>
            </a:rPr>
            <a:t>NB:</a:t>
          </a:r>
          <a:r>
            <a:rPr lang="da-DK">
              <a:solidFill>
                <a:srgbClr val="00B050"/>
              </a:solidFill>
            </a:rPr>
            <a:t> Hide the template sheet and list sheets afterward.</a:t>
          </a:r>
        </a:p>
        <a:p>
          <a:endParaRPr lang="da-DK" b="1">
            <a:solidFill>
              <a:srgbClr val="00B050"/>
            </a:solidFill>
          </a:endParaRPr>
        </a:p>
        <a:p>
          <a:r>
            <a:rPr lang="da-DK" b="1">
              <a:solidFill>
                <a:srgbClr val="00B050"/>
              </a:solidFill>
            </a:rPr>
            <a:t>Step</a:t>
          </a:r>
          <a:r>
            <a:rPr lang="da-DK" b="1" baseline="0">
              <a:solidFill>
                <a:srgbClr val="00B050"/>
              </a:solidFill>
            </a:rPr>
            <a:t> 3: Name template and sheet</a:t>
          </a:r>
        </a:p>
        <a:p>
          <a:r>
            <a:rPr lang="da-DK">
              <a:solidFill>
                <a:srgbClr val="00B050"/>
              </a:solidFill>
            </a:rPr>
            <a:t>Enter the grant type name and rename the sheet to match the grant name.</a:t>
          </a:r>
        </a:p>
        <a:p>
          <a:r>
            <a:rPr lang="da-DK" b="1">
              <a:solidFill>
                <a:srgbClr val="00B050"/>
              </a:solidFill>
            </a:rPr>
            <a:t>NB:</a:t>
          </a:r>
          <a:r>
            <a:rPr lang="da-DK">
              <a:solidFill>
                <a:srgbClr val="00B050"/>
              </a:solidFill>
            </a:rPr>
            <a:t> The grant type name and sheet name must be identical for the codes to function.</a:t>
          </a:r>
        </a:p>
        <a:p>
          <a:endParaRPr lang="da-DK" b="1">
            <a:solidFill>
              <a:srgbClr val="00B050"/>
            </a:solidFill>
          </a:endParaRPr>
        </a:p>
        <a:p>
          <a:r>
            <a:rPr lang="da-DK" b="1">
              <a:solidFill>
                <a:srgbClr val="00B050"/>
              </a:solidFill>
            </a:rPr>
            <a:t>Step</a:t>
          </a:r>
          <a:r>
            <a:rPr lang="da-DK" b="1" baseline="0">
              <a:solidFill>
                <a:srgbClr val="00B050"/>
              </a:solidFill>
            </a:rPr>
            <a:t> 4: Verify codes</a:t>
          </a:r>
        </a:p>
        <a:p>
          <a:r>
            <a:rPr lang="da-DK">
              <a:solidFill>
                <a:srgbClr val="00B050"/>
              </a:solidFill>
            </a:rPr>
            <a:t>Verify the codes work correctly. Color the codes in cells I10 to I22 to ensure they function. </a:t>
          </a:r>
        </a:p>
        <a:p>
          <a:r>
            <a:rPr lang="da-DK" b="1">
              <a:solidFill>
                <a:srgbClr val="00B050"/>
              </a:solidFill>
            </a:rPr>
            <a:t>NB: </a:t>
          </a:r>
          <a:r>
            <a:rPr lang="da-DK">
              <a:solidFill>
                <a:srgbClr val="00B050"/>
              </a:solidFill>
            </a:rPr>
            <a:t>If errors occur, check the lists are created and named properly in the lists sheet.</a:t>
          </a:r>
        </a:p>
        <a:p>
          <a:endParaRPr lang="da-DK">
            <a:solidFill>
              <a:srgbClr val="00B050"/>
            </a:solidFill>
          </a:endParaRPr>
        </a:p>
        <a:p>
          <a:r>
            <a:rPr lang="da-DK" b="1">
              <a:solidFill>
                <a:srgbClr val="00B050"/>
              </a:solidFill>
            </a:rPr>
            <a:t>Step 5: Adjust template</a:t>
          </a:r>
        </a:p>
        <a:p>
          <a:r>
            <a:rPr lang="da-DK">
              <a:solidFill>
                <a:srgbClr val="00B050"/>
              </a:solidFill>
            </a:rPr>
            <a:t>Adjust the template as necessary. Refer to</a:t>
          </a:r>
          <a:r>
            <a:rPr lang="da-DK" baseline="0">
              <a:solidFill>
                <a:srgbClr val="00B050"/>
              </a:solidFill>
            </a:rPr>
            <a:t> the PDF guide for instructions.</a:t>
          </a:r>
        </a:p>
        <a:p>
          <a:pPr algn="ctr"/>
          <a:endParaRPr lang="da-DK" b="1" baseline="0">
            <a:solidFill>
              <a:srgbClr val="00B050"/>
            </a:solidFill>
          </a:endParaRPr>
        </a:p>
        <a:p>
          <a:pPr algn="ctr"/>
          <a:r>
            <a:rPr lang="da-DK" sz="1100" b="1" baseline="0">
              <a:solidFill>
                <a:srgbClr val="00B050"/>
              </a:solidFill>
              <a:effectLst/>
              <a:latin typeface="+mn-lt"/>
              <a:ea typeface="+mn-ea"/>
              <a:cs typeface="+mn-cs"/>
            </a:rPr>
            <a:t>REMEMBER TO PROTECT SHEET AND WORKBOOK</a:t>
          </a:r>
          <a:endParaRPr lang="da-DK">
            <a:solidFill>
              <a:srgbClr val="00B050"/>
            </a:solidFill>
            <a:effectLst/>
          </a:endParaRPr>
        </a:p>
        <a:p>
          <a:pPr algn="ctr"/>
          <a:r>
            <a:rPr lang="da-DK" sz="1100" b="1" baseline="0">
              <a:solidFill>
                <a:srgbClr val="00B050"/>
              </a:solidFill>
              <a:effectLst/>
              <a:latin typeface="+mn-lt"/>
              <a:ea typeface="+mn-ea"/>
              <a:cs typeface="+mn-cs"/>
            </a:rPr>
            <a:t>AND TO DELETE THIS BOX WHEN DONE</a:t>
          </a:r>
          <a:endParaRPr lang="da-DK">
            <a:solidFill>
              <a:srgbClr val="00B05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9D9043A-5A7D-4376-92D1-8266C50CE26C}"/>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98F411-62C1-429D-B79D-D32DEFEC71A4}"/>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5EA1F06-2EA4-4617-9627-58F6D89853B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5495AFCD-C576-4DBC-94C6-5635B3EDFCFB}"/>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11</xdr:col>
      <xdr:colOff>904875</xdr:colOff>
      <xdr:row>0</xdr:row>
      <xdr:rowOff>190499</xdr:rowOff>
    </xdr:from>
    <xdr:to>
      <xdr:col>17</xdr:col>
      <xdr:colOff>752475</xdr:colOff>
      <xdr:row>22</xdr:row>
      <xdr:rowOff>142874</xdr:rowOff>
    </xdr:to>
    <xdr:sp macro="" textlink="">
      <xdr:nvSpPr>
        <xdr:cNvPr id="11" name="Rectangle 10">
          <a:extLst>
            <a:ext uri="{FF2B5EF4-FFF2-40B4-BE49-F238E27FC236}">
              <a16:creationId xmlns:a16="http://schemas.microsoft.com/office/drawing/2014/main" id="{9DCD0A01-3DD1-40C7-BF25-FD378C986812}"/>
            </a:ext>
          </a:extLst>
        </xdr:cNvPr>
        <xdr:cNvSpPr/>
      </xdr:nvSpPr>
      <xdr:spPr>
        <a:xfrm>
          <a:off x="11763375" y="190499"/>
          <a:ext cx="5334000" cy="4581525"/>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1: Create and add to lists</a:t>
          </a:r>
          <a:endParaRPr lang="da-DK">
            <a:solidFill>
              <a:srgbClr val="00B050"/>
            </a:solidFill>
            <a:effectLst/>
          </a:endParaRPr>
        </a:p>
        <a:p>
          <a:r>
            <a:rPr lang="da-DK" sz="1100">
              <a:solidFill>
                <a:srgbClr val="00B050"/>
              </a:solidFill>
              <a:effectLst/>
              <a:latin typeface="+mn-lt"/>
              <a:ea typeface="+mn-ea"/>
              <a:cs typeface="+mn-cs"/>
            </a:rPr>
            <a:t>Unhide the template and list sheets. Add the new grant type to the grant list and its specific lists to the "Lists (hide)" sheet</a:t>
          </a:r>
          <a:r>
            <a:rPr lang="da-DK" sz="1100" baseline="0">
              <a:solidFill>
                <a:srgbClr val="00B050"/>
              </a:solidFill>
              <a:effectLst/>
              <a:latin typeface="+mn-lt"/>
              <a:ea typeface="+mn-ea"/>
              <a:cs typeface="+mn-cs"/>
            </a:rPr>
            <a:t> (r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Lists must be correctly named for the codes to work. </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2: Copy template</a:t>
          </a:r>
          <a:endParaRPr lang="da-DK">
            <a:solidFill>
              <a:srgbClr val="00B050"/>
            </a:solidFill>
            <a:effectLst/>
          </a:endParaRPr>
        </a:p>
        <a:p>
          <a:r>
            <a:rPr lang="da-DK" sz="1100">
              <a:solidFill>
                <a:srgbClr val="00B050"/>
              </a:solidFill>
              <a:effectLst/>
              <a:latin typeface="+mn-lt"/>
              <a:ea typeface="+mn-ea"/>
              <a:cs typeface="+mn-cs"/>
            </a:rPr>
            <a:t>Copy the template (or the other</a:t>
          </a:r>
          <a:r>
            <a:rPr lang="da-DK" sz="1100" baseline="0">
              <a:solidFill>
                <a:srgbClr val="00B050"/>
              </a:solidFill>
              <a:effectLst/>
              <a:latin typeface="+mn-lt"/>
              <a:ea typeface="+mn-ea"/>
              <a:cs typeface="+mn-cs"/>
            </a:rPr>
            <a:t> template with no </a:t>
          </a:r>
          <a:r>
            <a:rPr lang="da-DK" sz="1100">
              <a:solidFill>
                <a:srgbClr val="00B050"/>
              </a:solidFill>
              <a:effectLst/>
              <a:latin typeface="+mn-lt"/>
              <a:ea typeface="+mn-ea"/>
              <a:cs typeface="+mn-cs"/>
            </a:rPr>
            <a:t>project supplement). Ensure to tick</a:t>
          </a:r>
          <a:r>
            <a:rPr lang="da-DK" sz="1100" baseline="0">
              <a:solidFill>
                <a:srgbClr val="00B050"/>
              </a:solidFill>
              <a:effectLst/>
              <a:latin typeface="+mn-lt"/>
              <a:ea typeface="+mn-ea"/>
              <a:cs typeface="+mn-cs"/>
            </a:rPr>
            <a:t> of </a:t>
          </a:r>
          <a:r>
            <a:rPr lang="da-DK" sz="1100">
              <a:solidFill>
                <a:srgbClr val="00B050"/>
              </a:solidFill>
              <a:effectLst/>
              <a:latin typeface="+mn-lt"/>
              <a:ea typeface="+mn-ea"/>
              <a:cs typeface="+mn-cs"/>
            </a:rPr>
            <a:t>"Copy" to keep the original template sheet unchanged.</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Hide the template sheet and list sheets afterward.</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3: Name template and sheet</a:t>
          </a:r>
          <a:endParaRPr lang="da-DK">
            <a:solidFill>
              <a:srgbClr val="00B050"/>
            </a:solidFill>
            <a:effectLst/>
          </a:endParaRPr>
        </a:p>
        <a:p>
          <a:r>
            <a:rPr lang="da-DK" sz="1100">
              <a:solidFill>
                <a:srgbClr val="00B050"/>
              </a:solidFill>
              <a:effectLst/>
              <a:latin typeface="+mn-lt"/>
              <a:ea typeface="+mn-ea"/>
              <a:cs typeface="+mn-cs"/>
            </a:rPr>
            <a:t>Enter the grant type name and rename the sheet to match the grant name.</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The grant type name and sheet name must be identical for the codes to function.</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4: Verify codes</a:t>
          </a:r>
          <a:endParaRPr lang="da-DK">
            <a:solidFill>
              <a:srgbClr val="00B050"/>
            </a:solidFill>
            <a:effectLst/>
          </a:endParaRPr>
        </a:p>
        <a:p>
          <a:r>
            <a:rPr lang="da-DK" sz="1100">
              <a:solidFill>
                <a:srgbClr val="00B050"/>
              </a:solidFill>
              <a:effectLst/>
              <a:latin typeface="+mn-lt"/>
              <a:ea typeface="+mn-ea"/>
              <a:cs typeface="+mn-cs"/>
            </a:rPr>
            <a:t>Verify the codes work correctly. Color the codes in cells I10 to I22 to ensure they function. </a:t>
          </a:r>
          <a:endParaRPr lang="da-DK">
            <a:solidFill>
              <a:srgbClr val="00B050"/>
            </a:solidFill>
            <a:effectLst/>
          </a:endParaRPr>
        </a:p>
        <a:p>
          <a:r>
            <a:rPr lang="da-DK" sz="1100" b="1">
              <a:solidFill>
                <a:srgbClr val="00B050"/>
              </a:solidFill>
              <a:effectLst/>
              <a:latin typeface="+mn-lt"/>
              <a:ea typeface="+mn-ea"/>
              <a:cs typeface="+mn-cs"/>
            </a:rPr>
            <a:t>NB: </a:t>
          </a:r>
          <a:r>
            <a:rPr lang="da-DK" sz="1100">
              <a:solidFill>
                <a:srgbClr val="00B050"/>
              </a:solidFill>
              <a:effectLst/>
              <a:latin typeface="+mn-lt"/>
              <a:ea typeface="+mn-ea"/>
              <a:cs typeface="+mn-cs"/>
            </a:rPr>
            <a:t>If errors occur, check the lists are created and named properly in the lists sheet.</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5: Adjust template</a:t>
          </a:r>
          <a:endParaRPr lang="da-DK">
            <a:solidFill>
              <a:srgbClr val="00B050"/>
            </a:solidFill>
            <a:effectLst/>
          </a:endParaRPr>
        </a:p>
        <a:p>
          <a:r>
            <a:rPr lang="da-DK" sz="1100">
              <a:solidFill>
                <a:srgbClr val="00B050"/>
              </a:solidFill>
              <a:effectLst/>
              <a:latin typeface="+mn-lt"/>
              <a:ea typeface="+mn-ea"/>
              <a:cs typeface="+mn-cs"/>
            </a:rPr>
            <a:t>Adjust the template as necessary. Refer to</a:t>
          </a:r>
          <a:r>
            <a:rPr lang="da-DK" sz="1100" baseline="0">
              <a:solidFill>
                <a:srgbClr val="00B050"/>
              </a:solidFill>
              <a:effectLst/>
              <a:latin typeface="+mn-lt"/>
              <a:ea typeface="+mn-ea"/>
              <a:cs typeface="+mn-cs"/>
            </a:rPr>
            <a:t> the PDF guide for instructions.</a:t>
          </a:r>
          <a:endParaRPr lang="da-DK">
            <a:solidFill>
              <a:srgbClr val="00B050"/>
            </a:solidFill>
            <a:effectLst/>
          </a:endParaRPr>
        </a:p>
        <a:p>
          <a:endParaRPr lang="da-DK" b="1" baseline="0">
            <a:solidFill>
              <a:srgbClr val="00B050"/>
            </a:solidFill>
          </a:endParaRPr>
        </a:p>
        <a:p>
          <a:pPr algn="ctr"/>
          <a:r>
            <a:rPr lang="da-DK" b="1" baseline="0">
              <a:solidFill>
                <a:srgbClr val="00B050"/>
              </a:solidFill>
            </a:rPr>
            <a:t>REMEMBER TO PROTECT SHEET AND WORKBOOK </a:t>
          </a:r>
        </a:p>
        <a:p>
          <a:pPr algn="ctr"/>
          <a:r>
            <a:rPr lang="da-DK" b="1" baseline="0">
              <a:solidFill>
                <a:srgbClr val="00B050"/>
              </a:solidFill>
            </a:rPr>
            <a:t>AND TO DELETE THIS BOX WHEN DONE</a:t>
          </a:r>
          <a:endParaRPr lang="da-DK" b="1">
            <a:solidFill>
              <a:srgbClr val="00B050"/>
            </a:solidFill>
          </a:endParaRPr>
        </a:p>
      </xdr:txBody>
    </xdr:sp>
    <xdr:clientData/>
  </xdr:twoCellAnchor>
  <xdr:twoCellAnchor editAs="absolute">
    <xdr:from>
      <xdr:col>2</xdr:col>
      <xdr:colOff>0</xdr:colOff>
      <xdr:row>5</xdr:row>
      <xdr:rowOff>144780</xdr:rowOff>
    </xdr:from>
    <xdr:to>
      <xdr:col>8</xdr:col>
      <xdr:colOff>83820</xdr:colOff>
      <xdr:row>7</xdr:row>
      <xdr:rowOff>49530</xdr:rowOff>
    </xdr:to>
    <xdr:grpSp>
      <xdr:nvGrpSpPr>
        <xdr:cNvPr id="13" name="Group 12">
          <a:extLst>
            <a:ext uri="{FF2B5EF4-FFF2-40B4-BE49-F238E27FC236}">
              <a16:creationId xmlns:a16="http://schemas.microsoft.com/office/drawing/2014/main" id="{DC2BF141-372D-4D1A-9FBC-A9F50D7A1F02}"/>
            </a:ext>
          </a:extLst>
        </xdr:cNvPr>
        <xdr:cNvGrpSpPr>
          <a:grpSpLocks noChangeAspect="1"/>
        </xdr:cNvGrpSpPr>
      </xdr:nvGrpSpPr>
      <xdr:grpSpPr>
        <a:xfrm>
          <a:off x="228600" y="1535430"/>
          <a:ext cx="7903845" cy="285750"/>
          <a:chOff x="228601" y="1552575"/>
          <a:chExt cx="7167020" cy="285750"/>
        </a:xfrm>
      </xdr:grpSpPr>
      <xdr:sp macro="" textlink="">
        <xdr:nvSpPr>
          <xdr:cNvPr id="14" name="Rectangle: Rounded Corners 13">
            <a:extLst>
              <a:ext uri="{FF2B5EF4-FFF2-40B4-BE49-F238E27FC236}">
                <a16:creationId xmlns:a16="http://schemas.microsoft.com/office/drawing/2014/main" id="{8A47A7EC-4EF3-040A-F462-CABCE107922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BE7F92EC-D603-D00B-9E55-9AA82C97E50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6" name="Picture 5">
          <a:extLst>
            <a:ext uri="{FF2B5EF4-FFF2-40B4-BE49-F238E27FC236}">
              <a16:creationId xmlns:a16="http://schemas.microsoft.com/office/drawing/2014/main" id="{05463CE3-8971-4854-8609-1C9E391141AB}"/>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3" name="Picture 12">
          <a:extLst>
            <a:ext uri="{FF2B5EF4-FFF2-40B4-BE49-F238E27FC236}">
              <a16:creationId xmlns:a16="http://schemas.microsoft.com/office/drawing/2014/main" id="{2477A551-DA8A-4F35-BAF9-953BDC81737F}"/>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1668780</xdr:colOff>
      <xdr:row>0</xdr:row>
      <xdr:rowOff>198120</xdr:rowOff>
    </xdr:from>
    <xdr:to>
      <xdr:col>9</xdr:col>
      <xdr:colOff>119880</xdr:colOff>
      <xdr:row>0</xdr:row>
      <xdr:rowOff>450120</xdr:rowOff>
    </xdr:to>
    <xdr:sp macro="" textlink="">
      <xdr:nvSpPr>
        <xdr:cNvPr id="25" name="Rectangle: Rounded Corners 24">
          <a:extLst>
            <a:ext uri="{FF2B5EF4-FFF2-40B4-BE49-F238E27FC236}">
              <a16:creationId xmlns:a16="http://schemas.microsoft.com/office/drawing/2014/main" id="{4C252A34-A4B6-A3C0-FCFF-4831D0B9D2F4}"/>
            </a:ext>
          </a:extLst>
        </xdr:cNvPr>
        <xdr:cNvSpPr/>
      </xdr:nvSpPr>
      <xdr:spPr>
        <a:xfrm>
          <a:off x="8002905"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864871</xdr:colOff>
      <xdr:row>0</xdr:row>
      <xdr:rowOff>198120</xdr:rowOff>
    </xdr:from>
    <xdr:to>
      <xdr:col>11</xdr:col>
      <xdr:colOff>512071</xdr:colOff>
      <xdr:row>0</xdr:row>
      <xdr:rowOff>450120</xdr:rowOff>
    </xdr:to>
    <xdr:sp macro="" textlink="">
      <xdr:nvSpPr>
        <xdr:cNvPr id="28" name="Rectangle: Rounded Corners 27">
          <a:extLst>
            <a:ext uri="{FF2B5EF4-FFF2-40B4-BE49-F238E27FC236}">
              <a16:creationId xmlns:a16="http://schemas.microsoft.com/office/drawing/2014/main" id="{CA292A3C-5D70-8476-C6D0-E77481911497}"/>
            </a:ext>
          </a:extLst>
        </xdr:cNvPr>
        <xdr:cNvSpPr/>
      </xdr:nvSpPr>
      <xdr:spPr>
        <a:xfrm>
          <a:off x="982789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12" name="Group 11">
          <a:extLst>
            <a:ext uri="{FF2B5EF4-FFF2-40B4-BE49-F238E27FC236}">
              <a16:creationId xmlns:a16="http://schemas.microsoft.com/office/drawing/2014/main" id="{57E58DCE-61C5-4D7D-8B8D-B559C20808E1}"/>
            </a:ext>
          </a:extLst>
        </xdr:cNvPr>
        <xdr:cNvGrpSpPr>
          <a:grpSpLocks noChangeAspect="1"/>
        </xdr:cNvGrpSpPr>
      </xdr:nvGrpSpPr>
      <xdr:grpSpPr>
        <a:xfrm>
          <a:off x="228600" y="1535430"/>
          <a:ext cx="7911465" cy="285750"/>
          <a:chOff x="228601" y="1552575"/>
          <a:chExt cx="7167020" cy="285750"/>
        </a:xfrm>
      </xdr:grpSpPr>
      <xdr:sp macro="" textlink="">
        <xdr:nvSpPr>
          <xdr:cNvPr id="14" name="Rectangle: Rounded Corners 13">
            <a:extLst>
              <a:ext uri="{FF2B5EF4-FFF2-40B4-BE49-F238E27FC236}">
                <a16:creationId xmlns:a16="http://schemas.microsoft.com/office/drawing/2014/main" id="{951D5889-5DE9-D6B1-4986-0730B5BDAF81}"/>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4061CD6A-34AA-C24B-C4ED-640FDB2EB2F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098BD9E6-9766-407F-8F42-6C8D3B14C8EE}"/>
            </a:ext>
          </a:extLst>
        </xdr:cNvPr>
        <xdr:cNvPicPr>
          <a:picLocks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C7AAC613-AE18-4853-81F6-0F38FFBB194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1670686</xdr:colOff>
      <xdr:row>0</xdr:row>
      <xdr:rowOff>198120</xdr:rowOff>
    </xdr:from>
    <xdr:to>
      <xdr:col>9</xdr:col>
      <xdr:colOff>121786</xdr:colOff>
      <xdr:row>0</xdr:row>
      <xdr:rowOff>450120</xdr:rowOff>
    </xdr:to>
    <xdr:sp macro="" textlink="">
      <xdr:nvSpPr>
        <xdr:cNvPr id="14" name="Rectangle: Rounded Corners 13">
          <a:extLst>
            <a:ext uri="{FF2B5EF4-FFF2-40B4-BE49-F238E27FC236}">
              <a16:creationId xmlns:a16="http://schemas.microsoft.com/office/drawing/2014/main" id="{9371A30F-55F7-6DC0-8061-996F969C4704}"/>
            </a:ext>
          </a:extLst>
        </xdr:cNvPr>
        <xdr:cNvSpPr/>
      </xdr:nvSpPr>
      <xdr:spPr>
        <a:xfrm>
          <a:off x="8004811"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198120</xdr:rowOff>
    </xdr:from>
    <xdr:to>
      <xdr:col>11</xdr:col>
      <xdr:colOff>513975</xdr:colOff>
      <xdr:row>0</xdr:row>
      <xdr:rowOff>450120</xdr:rowOff>
    </xdr:to>
    <xdr:sp macro="" textlink="">
      <xdr:nvSpPr>
        <xdr:cNvPr id="23" name="Rectangle: Rounded Corners 22">
          <a:extLst>
            <a:ext uri="{FF2B5EF4-FFF2-40B4-BE49-F238E27FC236}">
              <a16:creationId xmlns:a16="http://schemas.microsoft.com/office/drawing/2014/main" id="{255E3E64-E1B4-4B4C-4D85-F5326049ECA9}"/>
            </a:ext>
          </a:extLst>
        </xdr:cNvPr>
        <xdr:cNvSpPr/>
      </xdr:nvSpPr>
      <xdr:spPr>
        <a:xfrm>
          <a:off x="9829800"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160020</xdr:rowOff>
    </xdr:from>
    <xdr:to>
      <xdr:col>8</xdr:col>
      <xdr:colOff>91440</xdr:colOff>
      <xdr:row>7</xdr:row>
      <xdr:rowOff>64770</xdr:rowOff>
    </xdr:to>
    <xdr:grpSp>
      <xdr:nvGrpSpPr>
        <xdr:cNvPr id="6" name="Group 5">
          <a:extLst>
            <a:ext uri="{FF2B5EF4-FFF2-40B4-BE49-F238E27FC236}">
              <a16:creationId xmlns:a16="http://schemas.microsoft.com/office/drawing/2014/main" id="{38319353-DAEB-450B-9E64-6BE593B92D5C}"/>
            </a:ext>
          </a:extLst>
        </xdr:cNvPr>
        <xdr:cNvGrpSpPr>
          <a:grpSpLocks noChangeAspect="1"/>
        </xdr:cNvGrpSpPr>
      </xdr:nvGrpSpPr>
      <xdr:grpSpPr>
        <a:xfrm>
          <a:off x="228600" y="155067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A934DE40-35F4-C4F8-85FA-70FF557B57D9}"/>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9910A47F-68BE-A800-79D9-B60A7843D89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3</xdr:col>
      <xdr:colOff>447853</xdr:colOff>
      <xdr:row>0</xdr:row>
      <xdr:rowOff>196003</xdr:rowOff>
    </xdr:from>
    <xdr:to>
      <xdr:col>6</xdr:col>
      <xdr:colOff>418585</xdr:colOff>
      <xdr:row>0</xdr:row>
      <xdr:rowOff>457854</xdr:rowOff>
    </xdr:to>
    <xdr:pic>
      <xdr:nvPicPr>
        <xdr:cNvPr id="9" name="Picture 8">
          <a:extLst>
            <a:ext uri="{FF2B5EF4-FFF2-40B4-BE49-F238E27FC236}">
              <a16:creationId xmlns:a16="http://schemas.microsoft.com/office/drawing/2014/main" id="{49E97BEC-03C8-EBA3-3090-CB8E1ED9E6B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8"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3" name="Picture 12">
          <a:extLst>
            <a:ext uri="{FF2B5EF4-FFF2-40B4-BE49-F238E27FC236}">
              <a16:creationId xmlns:a16="http://schemas.microsoft.com/office/drawing/2014/main" id="{E23C71DE-73BE-D48E-9B95-AC0DE576661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1670684</xdr:colOff>
      <xdr:row>0</xdr:row>
      <xdr:rowOff>196215</xdr:rowOff>
    </xdr:from>
    <xdr:to>
      <xdr:col>9</xdr:col>
      <xdr:colOff>121784</xdr:colOff>
      <xdr:row>0</xdr:row>
      <xdr:rowOff>448215</xdr:rowOff>
    </xdr:to>
    <xdr:sp macro="" textlink="">
      <xdr:nvSpPr>
        <xdr:cNvPr id="8" name="Rectangle: Rounded Corners 7">
          <a:extLst>
            <a:ext uri="{FF2B5EF4-FFF2-40B4-BE49-F238E27FC236}">
              <a16:creationId xmlns:a16="http://schemas.microsoft.com/office/drawing/2014/main" id="{EBC89093-F970-7EA2-351A-7F5353C97EF9}"/>
            </a:ext>
          </a:extLst>
        </xdr:cNvPr>
        <xdr:cNvSpPr/>
      </xdr:nvSpPr>
      <xdr:spPr>
        <a:xfrm>
          <a:off x="807148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17" name="Rectangle: Rounded Corners 16">
          <a:extLst>
            <a:ext uri="{FF2B5EF4-FFF2-40B4-BE49-F238E27FC236}">
              <a16:creationId xmlns:a16="http://schemas.microsoft.com/office/drawing/2014/main" id="{A1A3CA1C-D27B-C929-D287-62CB5DDAD996}"/>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1360</xdr:colOff>
      <xdr:row>5</xdr:row>
      <xdr:rowOff>152400</xdr:rowOff>
    </xdr:from>
    <xdr:to>
      <xdr:col>8</xdr:col>
      <xdr:colOff>83820</xdr:colOff>
      <xdr:row>7</xdr:row>
      <xdr:rowOff>57150</xdr:rowOff>
    </xdr:to>
    <xdr:grpSp>
      <xdr:nvGrpSpPr>
        <xdr:cNvPr id="2" name="Group 1">
          <a:extLst>
            <a:ext uri="{FF2B5EF4-FFF2-40B4-BE49-F238E27FC236}">
              <a16:creationId xmlns:a16="http://schemas.microsoft.com/office/drawing/2014/main" id="{3D14A816-CBB1-432C-B300-6C1832E948A9}"/>
            </a:ext>
          </a:extLst>
        </xdr:cNvPr>
        <xdr:cNvGrpSpPr>
          <a:grpSpLocks noChangeAspect="1"/>
        </xdr:cNvGrpSpPr>
      </xdr:nvGrpSpPr>
      <xdr:grpSpPr>
        <a:xfrm>
          <a:off x="229960" y="1543050"/>
          <a:ext cx="7902485" cy="285750"/>
          <a:chOff x="228601" y="1552575"/>
          <a:chExt cx="7167020" cy="285750"/>
        </a:xfrm>
      </xdr:grpSpPr>
      <xdr:sp macro="" textlink="">
        <xdr:nvSpPr>
          <xdr:cNvPr id="4" name="Rectangle: Rounded Corners 3">
            <a:extLst>
              <a:ext uri="{FF2B5EF4-FFF2-40B4-BE49-F238E27FC236}">
                <a16:creationId xmlns:a16="http://schemas.microsoft.com/office/drawing/2014/main" id="{F0E00B30-CF67-380E-5D56-E94CFEBD1D8E}"/>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5" name="Graphic 4">
            <a:extLst>
              <a:ext uri="{FF2B5EF4-FFF2-40B4-BE49-F238E27FC236}">
                <a16:creationId xmlns:a16="http://schemas.microsoft.com/office/drawing/2014/main" id="{A45FF7E1-9BEA-525E-74B3-44B4941BCE7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CB7609B2-FF29-40CE-BD49-85B3FD27A30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497012"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334036-946E-4CD6-BFB5-6B4B7FF678B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69697A9E-71D5-44E7-8548-F922F085DD11}"/>
            </a:ext>
          </a:extLst>
        </xdr:cNvPr>
        <xdr:cNvSpPr/>
      </xdr:nvSpPr>
      <xdr:spPr>
        <a:xfrm>
          <a:off x="8172449" y="196215"/>
          <a:ext cx="114858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AFF97CF5-1B4B-43E0-AAD9-F526EF26F5F2}"/>
            </a:ext>
          </a:extLst>
        </xdr:cNvPr>
        <xdr:cNvSpPr/>
      </xdr:nvSpPr>
      <xdr:spPr>
        <a:xfrm>
          <a:off x="10056495" y="196215"/>
          <a:ext cx="152172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26671</xdr:colOff>
      <xdr:row>7</xdr:row>
      <xdr:rowOff>57150</xdr:rowOff>
    </xdr:to>
    <xdr:grpSp>
      <xdr:nvGrpSpPr>
        <xdr:cNvPr id="6" name="Group 5">
          <a:extLst>
            <a:ext uri="{FF2B5EF4-FFF2-40B4-BE49-F238E27FC236}">
              <a16:creationId xmlns:a16="http://schemas.microsoft.com/office/drawing/2014/main" id="{B44E1209-0B62-40E0-B24C-3CA64E4C8010}"/>
            </a:ext>
          </a:extLst>
        </xdr:cNvPr>
        <xdr:cNvGrpSpPr>
          <a:grpSpLocks noChangeAspect="1"/>
        </xdr:cNvGrpSpPr>
      </xdr:nvGrpSpPr>
      <xdr:grpSpPr>
        <a:xfrm>
          <a:off x="228601" y="1543050"/>
          <a:ext cx="7903845" cy="285750"/>
          <a:chOff x="228601" y="1552575"/>
          <a:chExt cx="7167020" cy="285750"/>
        </a:xfrm>
      </xdr:grpSpPr>
      <xdr:sp macro="" textlink="">
        <xdr:nvSpPr>
          <xdr:cNvPr id="7" name="Rectangle: Rounded Corners 6">
            <a:extLst>
              <a:ext uri="{FF2B5EF4-FFF2-40B4-BE49-F238E27FC236}">
                <a16:creationId xmlns:a16="http://schemas.microsoft.com/office/drawing/2014/main" id="{3B837855-950F-B547-0161-81471E867D3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F35F8B70-AB5D-8C6A-080A-9BB972C12CF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indelega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mmunic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delega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unication"/>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E01B7A9-395F-45B8-8FE6-9FB143537C18}" name="Institution3" displayName="Institution3" ref="AX4:AX14" totalsRowShown="0" headerRowDxfId="304">
  <autoFilter ref="AX4:AX14" xr:uid="{8E01B7A9-395F-45B8-8FE6-9FB143537C18}"/>
  <tableColumns count="1">
    <tableColumn id="1" xr3:uid="{BFF19B29-FB9E-4B8F-8A20-BEB59EA79028}" name="Institution"/>
  </tableColumns>
  <tableStyleInfo name="TableStyleMedium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362FDB6-5E9D-4AEE-820A-E75BCF414500}" name="OperationalCosts2" displayName="OperationalCosts2" ref="AU4:AU10" totalsRowShown="0" headerRowDxfId="289">
  <autoFilter ref="AU4:AU10" xr:uid="{6362FDB6-5E9D-4AEE-820A-E75BCF414500}"/>
  <tableColumns count="1">
    <tableColumn id="1" xr3:uid="{A1BEF537-7332-4D6E-A395-23C659D7A9CC}" name="Operational Costs"/>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117FAA7-1A94-4387-9EDE-CA0B877328AA}" name="Institution1" displayName="Institution1" ref="AH4:AH14" totalsRowShown="0" headerRowDxfId="288">
  <autoFilter ref="AH4:AH14" xr:uid="{2117FAA7-1A94-4387-9EDE-CA0B877328AA}"/>
  <tableColumns count="1">
    <tableColumn id="1" xr3:uid="{62488B68-2B28-4454-B120-7CD66E00FBDF}" name="Institution"/>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CB1C441-2A7A-4D6B-8D85-BED0C22B7423}" name="Salary1" displayName="Salary1" ref="AJ4:AK9" totalsRowShown="0" headerRowDxfId="287">
  <autoFilter ref="AJ4:AK9" xr:uid="{6CB1C441-2A7A-4D6B-8D85-BED0C22B7423}"/>
  <tableColumns count="2">
    <tableColumn id="1" xr3:uid="{5CAFF4F3-AA8A-4670-A242-68AC90A3B285}" name="Salary"/>
    <tableColumn id="3" xr3:uid="{B6C8A20C-C317-44A5-967B-140C2AEB6662}" name="Project Supplement" dataDxfId="286"/>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92F160E-CAC7-4173-BC72-BAA20F1AA29A}" name="OperationalCosts1" displayName="OperationalCosts1" ref="AM4:AM10" totalsRowShown="0" headerRowDxfId="285">
  <autoFilter ref="AM4:AM10" xr:uid="{292F160E-CAC7-4173-BC72-BAA20F1AA29A}"/>
  <tableColumns count="1">
    <tableColumn id="1" xr3:uid="{9569F73A-B7E3-46B0-8662-C11445B35118}" name="Operational Costs"/>
  </tableColumns>
  <tableStyleInfo name="TableStyleMedium1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668068-298E-49DE-AA90-3C1B54BB4A1D}" name="OperationalCosts8" displayName="OperationalCosts8" ref="CS4:CS5" totalsRowShown="0" headerRowDxfId="284" dataDxfId="283">
  <autoFilter ref="CS4:CS5" xr:uid="{45668068-298E-49DE-AA90-3C1B54BB4A1D}"/>
  <tableColumns count="1">
    <tableColumn id="1" xr3:uid="{2222CFC9-2FD4-409E-B877-614EA748C7D1}" name="Operational cost per month" dataDxfId="282"/>
  </tableColumns>
  <tableStyleInfo name="TableStyleMedium1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FC04BFF-B91A-495B-8541-68BAAC07F6F0}" name="Institution9" displayName="Institution9" ref="CV4:CV14" totalsRowShown="0" headerRowDxfId="281">
  <autoFilter ref="CV4:CV14" xr:uid="{8FC04BFF-B91A-495B-8541-68BAAC07F6F0}"/>
  <tableColumns count="1">
    <tableColumn id="1" xr3:uid="{C51F3621-6EDB-44F6-8E3B-6C8D2D5307A3}" name="Institution"/>
  </tableColumns>
  <tableStyleInfo name="TableStyleMedium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54A5C10-3CD5-41A5-AB37-FF60E6978A6B}" name="OperationalCosts9" displayName="OperationalCosts9" ref="CX4:CX7" totalsRowShown="0" headerRowDxfId="280">
  <autoFilter ref="CX4:CX7" xr:uid="{E54A5C10-3CD5-41A5-AB37-FF60E6978A6B}"/>
  <tableColumns count="1">
    <tableColumn id="1" xr3:uid="{94D46AD4-421E-4BF3-9754-2D595A8DB441}" name="Operational Costs"/>
  </tableColumns>
  <tableStyleInfo name="TableStyleMedium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0C60960-C79C-4508-9C0F-E7E1EC92DD07}" name="OperationalCosts5" displayName="OperationalCosts5" ref="BZ4:BZ5" totalsRowShown="0" headerRowDxfId="279">
  <autoFilter ref="BZ4:BZ5" xr:uid="{60C60960-C79C-4508-9C0F-E7E1EC92DD07}"/>
  <tableColumns count="1">
    <tableColumn id="1" xr3:uid="{9922673B-39D9-4EAD-9BA4-7401586E3A77}" name="Operational cost per month"/>
  </tableColumns>
  <tableStyleInfo name="TableStyleMedium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59412F69-F32F-4546-A1C3-7D48616AE680}" name="Salary5" displayName="Salary5" ref="BW4:BX6" totalsRowShown="0" headerRowDxfId="278">
  <autoFilter ref="BW4:BX6" xr:uid="{59412F69-F32F-4546-A1C3-7D48616AE680}"/>
  <tableColumns count="2">
    <tableColumn id="1" xr3:uid="{A6A3907C-EA8D-46D4-8533-6D5D89F59C3B}" name="Salary"/>
    <tableColumn id="3" xr3:uid="{D7EE89C6-9A8D-4DDC-9432-CAF8AEB93EAC}" name="Project Supplement" dataDxfId="277"/>
  </tableColumns>
  <tableStyleInfo name="TableStyleMedium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DC16420-7B01-4F34-B259-6C20120D908F}" name="OperationalCosts13" displayName="OperationalCosts13" ref="DU4:DU8" totalsRowShown="0" headerRowDxfId="276" dataDxfId="275">
  <autoFilter ref="DU4:DU8" xr:uid="{8DC16420-7B01-4F34-B259-6C20120D908F}"/>
  <tableColumns count="1">
    <tableColumn id="1" xr3:uid="{22ECEF74-4B01-422F-A335-01E137D3F94E}" name="Operational Costs" dataDxfId="274"/>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D415641-237B-4B15-9DE1-D93D5A2B6BB8}" name="Salary3" displayName="Salary3" ref="AZ4:BA10" totalsRowShown="0" headerRowDxfId="303">
  <autoFilter ref="AZ4:BA10" xr:uid="{8D415641-237B-4B15-9DE1-D93D5A2B6BB8}"/>
  <tableColumns count="2">
    <tableColumn id="1" xr3:uid="{9F80ADCE-FCE8-4BC9-AE87-137A7156A684}" name="Salary"/>
    <tableColumn id="3" xr3:uid="{D462557E-58B8-4036-A6A7-55702D917929}" name="Project Supplement" dataDxfId="302"/>
  </tableColumns>
  <tableStyleInfo name="TableStyleMedium1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94B5602-BB6D-4700-B025-37067FE0E4CB}" name="OperationalCosts11" displayName="OperationalCosts11" ref="DK4:DK8" totalsRowShown="0" headerRowDxfId="273" dataDxfId="272">
  <autoFilter ref="DK4:DK8" xr:uid="{994B5602-BB6D-4700-B025-37067FE0E4CB}"/>
  <tableColumns count="1">
    <tableColumn id="1" xr3:uid="{52BF4E5B-2595-41CF-B192-BFEDF0F311E8}" name="Operational Costs" dataDxfId="271"/>
  </tableColumns>
  <tableStyleInfo name="TableStyleMedium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B85DD4C3-5512-4FD5-AC89-3A4CAF1E06B4}" name="OperationalCosts12" displayName="OperationalCosts12" ref="DP4:DP15" totalsRowShown="0" headerRowDxfId="270" dataDxfId="269">
  <autoFilter ref="DP4:DP15" xr:uid="{B85DD4C3-5512-4FD5-AC89-3A4CAF1E06B4}"/>
  <tableColumns count="1">
    <tableColumn id="1" xr3:uid="{055A2FEA-4EFB-4444-8E78-719921A0DAA4}" name="Operational Costs" dataDxfId="268"/>
  </tableColumns>
  <tableStyleInfo name="TableStyleMedium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383F9BF4-16B1-4F1D-9192-6B90900EAF8F}" name="OperationalCosts6" displayName="OperationalCosts6" ref="CG4:CG5" totalsRowShown="0" headerRowDxfId="267" dataDxfId="266">
  <autoFilter ref="CG4:CG5" xr:uid="{383F9BF4-16B1-4F1D-9192-6B90900EAF8F}"/>
  <tableColumns count="1">
    <tableColumn id="1" xr3:uid="{39ECB74C-E1CC-4EBB-B568-5A02489DDEDF}" name="Operational cost per month" dataDxfId="265"/>
  </tableColumns>
  <tableStyleInfo name="TableStyleMedium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FD8490E-0C52-49E9-B5A9-12AB498A6DDC}" name="OperationalCosts7" displayName="OperationalCosts7" ref="CL4:CL5" totalsRowShown="0" headerRowDxfId="264" dataDxfId="263">
  <autoFilter ref="CL4:CL5" xr:uid="{3FD8490E-0C52-49E9-B5A9-12AB498A6DDC}"/>
  <tableColumns count="1">
    <tableColumn id="1" xr3:uid="{723C7769-996E-4FF2-8179-03B37350ED4B}" name="Operational cost per month" dataDxfId="262"/>
  </tableColumns>
  <tableStyleInfo name="TableStyleMedium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E1C7CCD-F5FC-4AE2-975D-87BBB851173B}" name="Institution8" displayName="Institution8" ref="CO4:CO14" totalsRowShown="0" headerRowDxfId="261">
  <autoFilter ref="CO4:CO14" xr:uid="{DE1C7CCD-F5FC-4AE2-975D-87BBB851173B}"/>
  <tableColumns count="1">
    <tableColumn id="1" xr3:uid="{8592371B-50B2-46AC-A032-C01465339975}" name="Institution"/>
  </tableColumns>
  <tableStyleInfo name="TableStyleMedium1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4F65A8C-803A-4C0C-8F2F-E272A4CADE06}" name="Institution5" displayName="Institution5" ref="BU4:BU14" totalsRowShown="0" headerRowDxfId="260">
  <autoFilter ref="BU4:BU14" xr:uid="{64F65A8C-803A-4C0C-8F2F-E272A4CADE06}"/>
  <tableColumns count="1">
    <tableColumn id="1" xr3:uid="{B231EE45-31CA-4162-A26E-8230FA4A4FB5}" name="Institution"/>
  </tableColumns>
  <tableStyleInfo name="TableStyleMedium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CF691E-E820-4996-8BCD-7C87AAAD7709}" name="Salary6" displayName="Salary6" ref="CE4:CE6" totalsRowShown="0" headerRowDxfId="259" dataDxfId="258">
  <autoFilter ref="CE4:CE6" xr:uid="{E4CF691E-E820-4996-8BCD-7C87AAAD7709}"/>
  <tableColumns count="1">
    <tableColumn id="1" xr3:uid="{18072ED3-0A49-4D62-BBF6-C720312598BA}" name="Salary" dataDxfId="257"/>
  </tableColumns>
  <tableStyleInfo name="TableStyleMedium1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1321CB-7F5B-4EFD-8944-5435CB6F4EFF}" name="Salary7" displayName="Salary7" ref="CJ4:CJ6" totalsRowShown="0" headerRowDxfId="256" dataDxfId="255">
  <autoFilter ref="CJ4:CJ6" xr:uid="{311321CB-7F5B-4EFD-8944-5435CB6F4EFF}"/>
  <tableColumns count="1">
    <tableColumn id="1" xr3:uid="{B49F675C-7819-45A4-9C6F-A718459D1B3F}" name="Salary" dataDxfId="254"/>
  </tableColumns>
  <tableStyleInfo name="TableStyleMedium1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D670C9DE-D69C-4013-8945-2813D5005020}" name="Salary8" displayName="Salary8" ref="CQ4:CQ8" totalsRowShown="0" headerRowDxfId="253">
  <autoFilter ref="CQ4:CQ8" xr:uid="{D670C9DE-D69C-4013-8945-2813D5005020}"/>
  <tableColumns count="1">
    <tableColumn id="1" xr3:uid="{CFB93412-9589-4B93-BA12-C3C5E46CA83C}" name="Salary"/>
  </tableColumns>
  <tableStyleInfo name="TableStyleMedium1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5F098B55-4E57-4914-A088-B03D6ECC7E8D}" name="Institution12" displayName="Institution12" ref="DN4:DN14" totalsRowShown="0" headerRowDxfId="252">
  <autoFilter ref="DN4:DN14" xr:uid="{5F098B55-4E57-4914-A088-B03D6ECC7E8D}"/>
  <tableColumns count="1">
    <tableColumn id="1" xr3:uid="{9F3EAA46-AC94-41D9-A96F-A1277FE9D77A}" name="Institution"/>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E575AA2-D53D-4B35-9D83-FA6283C78BF4}" name="OperationalCosts3" displayName="OperationalCosts3" ref="BC4:BC10" totalsRowShown="0" headerRowDxfId="301">
  <autoFilter ref="BC4:BC10" xr:uid="{2E575AA2-D53D-4B35-9D83-FA6283C78BF4}"/>
  <tableColumns count="1">
    <tableColumn id="1" xr3:uid="{1D5268F6-71C2-4E28-A100-A4A4A5973CB1}" name="Operational Costs"/>
  </tableColumns>
  <tableStyleInfo name="TableStyleMedium1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20AA2316-D954-47D8-9A23-C12DEB10DB6C}" name="Institution13" displayName="Institution13" ref="DS4:DS14" totalsRowShown="0" headerRowDxfId="251">
  <autoFilter ref="DS4:DS14" xr:uid="{20AA2316-D954-47D8-9A23-C12DEB10DB6C}"/>
  <tableColumns count="1">
    <tableColumn id="1" xr3:uid="{311FEDE3-6CDB-492D-8F7C-7142FA209830}" name="Institution"/>
  </tableColumns>
  <tableStyleInfo name="TableStyleMedium1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2F2A3174-205F-4DA9-9B60-84863AAC1163}" name="Institution11" displayName="Institution11" ref="DI4:DI14" totalsRowShown="0" headerRowDxfId="250">
  <autoFilter ref="DI4:DI14" xr:uid="{2F2A3174-205F-4DA9-9B60-84863AAC1163}"/>
  <tableColumns count="1">
    <tableColumn id="1" xr3:uid="{24B2F307-197E-45A0-98C1-0B49DA58A311}" name="Institution"/>
  </tableColumns>
  <tableStyleInfo name="TableStyleMedium1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8C81099-95E5-436E-84C7-E5AB26C99782}" name="Institution14" displayName="Institution14" ref="DX4:DX14" totalsRowShown="0" headerRowDxfId="249">
  <autoFilter ref="DX4:DX14" xr:uid="{48C81099-95E5-436E-84C7-E5AB26C99782}"/>
  <tableColumns count="1">
    <tableColumn id="1" xr3:uid="{99A109FA-5B00-4703-8CB0-D7AEEB621C9F}" name="Institution"/>
  </tableColumns>
  <tableStyleInfo name="TableStyleMedium1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03D1838-7AB0-4889-8E59-EA2A10460ADC}" name="AdditionalCosts5" displayName="AdditionalCosts5" ref="CB4:CB6" totalsRowShown="0" headerRowDxfId="248">
  <autoFilter ref="CB4:CB6" xr:uid="{F03D1838-7AB0-4889-8E59-EA2A10460ADC}"/>
  <tableColumns count="1">
    <tableColumn id="1" xr3:uid="{37990EF0-E07A-4382-A68D-BCA61E411E24}" name="Additional costs"/>
  </tableColumns>
  <tableStyleInfo name="TableStyleMedium1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8C44F5E-DA7F-4DB7-A165-F13C2416BFD9}" name="ID" displayName="ID" ref="G4:G104" totalsRowShown="0" headerRowDxfId="247" dataDxfId="246">
  <autoFilter ref="G4:G104" xr:uid="{A8C44F5E-DA7F-4DB7-A165-F13C2416BFD9}"/>
  <tableColumns count="1">
    <tableColumn id="1" xr3:uid="{91A8DEA1-314E-4BCE-BD1F-471A9A05210A}" name="ID" dataDxfId="245"/>
  </tableColumns>
  <tableStyleInfo name="TableStyleMedium1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78CA7FC-068A-447C-A60B-22F8A3385C34}" name="Months" displayName="Months" ref="I4:J17" totalsRowShown="0">
  <autoFilter ref="I4:J17" xr:uid="{778CA7FC-068A-447C-A60B-22F8A3385C34}"/>
  <tableColumns count="2">
    <tableColumn id="1" xr3:uid="{4CB67F33-2611-48BC-8CDC-56B7F1C7201D}" name="Month"/>
    <tableColumn id="2" xr3:uid="{B74ED9D0-FCC2-4B74-8EE5-D13B0911497D}" name="Month no."/>
  </tableColumns>
  <tableStyleInfo name="TableStyleMedium1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F2915A2-2AF5-4032-A8F2-858C762A83C5}" name="Years" displayName="Years" ref="N4:N22" totalsRowShown="0">
  <autoFilter ref="N4:N22" xr:uid="{8F2915A2-2AF5-4032-A8F2-858C762A83C5}"/>
  <tableColumns count="1">
    <tableColumn id="1" xr3:uid="{C0033C2B-F5EC-405F-A2F9-E747BB53164B}" name="End Year"/>
  </tableColumns>
  <tableStyleInfo name="TableStyleMedium1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A966A2E-2D2D-4C73-BDA9-B6BA0AFB1FB8}" name="TableNames" displayName="TableNames" ref="C25:D30" totalsRowShown="0" headerRowDxfId="244" dataDxfId="243">
  <autoFilter ref="C25:D30" xr:uid="{6A966A2E-2D2D-4C73-BDA9-B6BA0AFB1FB8}"/>
  <tableColumns count="2">
    <tableColumn id="5" xr3:uid="{7948D314-8EF8-41D0-9B61-037B88D6A4C6}" name="Table name (with no.)" dataDxfId="242">
      <calculatedColumnFormula>"Institutions"&amp;MAX(GrantTypes[No.])+1</calculatedColumnFormula>
    </tableColumn>
    <tableColumn id="4" xr3:uid="{D165954D-EA9F-437E-A60C-412848DF63EC}" name="Description"/>
  </tableColumns>
  <tableStyleInfo name="TableStyleMedium7"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110EC67-D7DE-4B35-99D3-C0BC6F823D6E}" name="Institution10" displayName="Institution10" ref="DA4:DA14" totalsRowShown="0" headerRowDxfId="241">
  <autoFilter ref="DA4:DA14" xr:uid="{0110EC67-D7DE-4B35-99D3-C0BC6F823D6E}"/>
  <tableColumns count="1">
    <tableColumn id="1" xr3:uid="{DB1B1B9F-70A0-4C7F-8351-D5278DF21627}" name="Institution"/>
  </tableColumns>
  <tableStyleInfo name="TableStyleMedium1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E6E45F45-0C1C-4851-949D-DC8146818E69}" name="Salary10" displayName="Salary10" ref="DC4:DD7" totalsRowShown="0" headerRowDxfId="240">
  <autoFilter ref="DC4:DD7" xr:uid="{E6E45F45-0C1C-4851-949D-DC8146818E69}"/>
  <tableColumns count="2">
    <tableColumn id="1" xr3:uid="{6784E87D-0DA3-4A5E-A937-A509534E3750}" name="Salary"/>
    <tableColumn id="3" xr3:uid="{04E42D4B-DF0E-4D31-817A-7EA4686536AA}" name="Project Supplement" dataDxfId="239"/>
  </tableColumns>
  <tableStyleInfo name="TableStyleMedium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12A767-B142-4D9B-8C14-F9DC7B4999BA}" name="GrantTypes" displayName="GrantTypes" ref="Q4:V20" totalsRowShown="0">
  <autoFilter ref="Q4:V20" xr:uid="{3D12A767-B142-4D9B-8C14-F9DC7B4999BA}"/>
  <tableColumns count="6">
    <tableColumn id="1" xr3:uid="{D4707EBC-A2DF-4F2F-A789-98A106FB5AE5}" name="Grant type"/>
    <tableColumn id="8" xr3:uid="{55172ACD-F574-4256-ADCF-67517B2CB109}" name="No."/>
    <tableColumn id="5" xr3:uid="{01CCAE4F-0AAF-4AEF-AB97-A6FF7A5783C2}" name="Max years"/>
    <tableColumn id="4" xr3:uid="{001C441F-1B5A-44D2-B374-318A1C9238C6}" name="Min budget (DKK)" dataDxfId="300"/>
    <tableColumn id="2" xr3:uid="{6F723735-7A59-4D55-8250-DCCAB9622F15}" name="Max budget (DKK)" dataDxfId="299"/>
    <tableColumn id="3" xr3:uid="{1EBC66C1-7041-4A92-97B3-98ACC70C73EE}" name="Link to grant specific lists" dataDxfId="298">
      <calculatedColumnFormula>HYPERLINK("#_"&amp;GrantTypes[[#This Row],[No.]],"Go to grant lists")</calculatedColumnFormula>
    </tableColumn>
  </tableColumns>
  <tableStyleInfo name="TableStyleMedium1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DDC4463E-4E35-49EC-9179-07F52B24422A}" name="OperationalCosts10" displayName="OperationalCosts10" ref="DF4:DF8" totalsRowShown="0" headerRowDxfId="238">
  <autoFilter ref="DF4:DF8" xr:uid="{DDC4463E-4E35-49EC-9179-07F52B24422A}"/>
  <tableColumns count="1">
    <tableColumn id="1" xr3:uid="{65F26D91-4B1D-4729-9650-1DE0AEFA5E12}" name="Operational Costs"/>
  </tableColumns>
  <tableStyleInfo name="TableStyleMedium1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7BA17FC-3C82-48B7-B53E-0FDD9A3B355E}" name="StartYear" displayName="StartYear" ref="L4:L10" totalsRowShown="0">
  <autoFilter ref="L4:L10" xr:uid="{87BA17FC-3C82-48B7-B53E-0FDD9A3B355E}"/>
  <tableColumns count="1">
    <tableColumn id="1" xr3:uid="{B11959D5-8CAF-4D24-9B28-7E29A7CF9023}" name="Start Year"/>
  </tableColumns>
  <tableStyleInfo name="TableStyleMedium1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9B71213-B02C-423C-9519-EA38B010C14C}" name="Institution15" displayName="Institution15" ref="EA4:EA14" totalsRowShown="0" headerRowDxfId="237">
  <autoFilter ref="EA4:EA14" xr:uid="{A9B71213-B02C-423C-9519-EA38B010C14C}"/>
  <tableColumns count="1">
    <tableColumn id="1" xr3:uid="{5C770617-AC65-45D9-BE78-2F4420F9434A}" name="Institution"/>
  </tableColumns>
  <tableStyleInfo name="TableStyleMedium1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49DC8145-F528-41D0-9250-40E6E2632E0A}" name="Salary15" displayName="Salary15" ref="EC4:ED9" totalsRowShown="0" headerRowDxfId="236">
  <autoFilter ref="EC4:ED9" xr:uid="{49DC8145-F528-41D0-9250-40E6E2632E0A}"/>
  <tableColumns count="2">
    <tableColumn id="1" xr3:uid="{37D01D68-C2F0-49A7-9F2D-FF2A468212C1}" name="Salary"/>
    <tableColumn id="3" xr3:uid="{2586E877-F6D2-4C46-AAA0-1E7BBF8F0BD5}" name="Project Supplement" dataDxfId="235"/>
  </tableColumns>
  <tableStyleInfo name="TableStyleMedium1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1AA94F9E-0FE5-4546-900F-01F5B2ABF693}" name="OperationalCosts15" displayName="OperationalCosts15" ref="EF4:EF10" totalsRowShown="0" headerRowDxfId="234">
  <autoFilter ref="EF4:EF10" xr:uid="{1AA94F9E-0FE5-4546-900F-01F5B2ABF693}"/>
  <tableColumns count="1">
    <tableColumn id="1" xr3:uid="{E5A6B76D-A251-4322-B7AE-D8F96D307C44}" name="Operational Costs"/>
  </tableColumns>
  <tableStyleInfo name="TableStyleMedium1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353F5AB2-235E-4665-9AEC-18FC73EEF8F6}" name="Salary4" displayName="Salary4" ref="BH4:BI7" totalsRowShown="0" headerRowDxfId="233">
  <autoFilter ref="BH4:BI7" xr:uid="{353F5AB2-235E-4665-9AEC-18FC73EEF8F6}"/>
  <tableColumns count="2">
    <tableColumn id="1" xr3:uid="{097CD853-28BF-4EAC-9C76-C0B4EAA6D242}" name="Salary"/>
    <tableColumn id="3" xr3:uid="{A40EF8B2-D6D9-4CCC-8E99-511E6B5ACA85}" name="Project Supplement" dataDxfId="232"/>
  </tableColumns>
  <tableStyleInfo name="TableStyleMedium1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6163407A-7883-49A3-A769-22DD65F18233}" name="Institution4" displayName="Institution4" ref="BF4:BF14" totalsRowShown="0" headerRowDxfId="231">
  <autoFilter ref="BF4:BF14" xr:uid="{6163407A-7883-49A3-A769-22DD65F18233}"/>
  <tableColumns count="1">
    <tableColumn id="1" xr3:uid="{DBB1D89C-1BAE-4562-99B6-E71D752CDF8D}" name="Institution"/>
  </tableColumns>
  <tableStyleInfo name="TableStyleMedium1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F21139FE-6C50-4301-AA0C-7D7482A087C0}" name="TravellingCosts4" displayName="TravellingCosts4" ref="BM4:BN7" totalsRowShown="0" headerRowDxfId="230" dataDxfId="229">
  <autoFilter ref="BM4:BN7" xr:uid="{F21139FE-6C50-4301-AA0C-7D7482A087C0}"/>
  <tableColumns count="2">
    <tableColumn id="1" xr3:uid="{00952F37-6B23-4B9F-9433-5362A85111E7}" name="Travelling situation" dataDxfId="228"/>
    <tableColumn id="2" xr3:uid="{E9A64691-FBE4-4B7D-8984-48A41E24986A}" name="Operational cost per year" dataDxfId="227"/>
  </tableColumns>
  <tableStyleInfo name="TableStyleMedium1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2CFED8E-8349-4FAE-8A61-82B41FD762E2}" name="ExpensiveLocations4" displayName="ExpensiveLocations4" ref="BP4:BP35" totalsRowShown="0" headerRowDxfId="226">
  <autoFilter ref="BP4:BP35" xr:uid="{C2CFED8E-8349-4FAE-8A61-82B41FD762E2}"/>
  <tableColumns count="1">
    <tableColumn id="1" xr3:uid="{095BD064-7893-4D06-AFAA-640E10FF5F7A}" name="Expensive locations"/>
  </tableColumns>
  <tableStyleInfo name="TableStyleMedium1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B70612F-02D9-415A-90D6-7EC9C21DEAE0}" name="AdditionalCosts4" displayName="AdditionalCosts4" ref="BR4:BR5" totalsRowShown="0" headerRowDxfId="225" dataDxfId="223" headerRowBorderDxfId="224" tableBorderDxfId="222" totalsRowBorderDxfId="221">
  <autoFilter ref="BR4:BR5" xr:uid="{0B70612F-02D9-415A-90D6-7EC9C21DEAE0}"/>
  <tableColumns count="1">
    <tableColumn id="1" xr3:uid="{0F02BF3C-AAC6-4C47-A4FE-9D570F56BCB4}" name="Additional costs per year" dataDxfId="22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CFE833-5A77-4752-A98E-510B96FE3128}" name="PS_ScientificArea" displayName="PS_ScientificArea" ref="AD4:AE8" totalsRowShown="0">
  <autoFilter ref="AD4:AE8" xr:uid="{95CFE833-5A77-4752-A98E-510B96FE3128}"/>
  <tableColumns count="2">
    <tableColumn id="1" xr3:uid="{70FC8E03-1835-4002-99B4-5F3CE759752D}" name="DKUNI Scientific Area"/>
    <tableColumn id="2" xr3:uid="{AE7BDEA4-0E07-4BED-A5C8-ECB5BF702A19}" name="Wet/dry"/>
  </tableColumns>
  <tableStyleInfo name="TableStyleMedium1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BD38D81-4091-4844-B534-2A95776DB1BF}" name="OperationalCosts4" displayName="OperationalCosts4" ref="BK4:BK5" totalsRowShown="0" headerRowDxfId="219">
  <autoFilter ref="BK4:BK5" xr:uid="{0BD38D81-4091-4844-B534-2A95776DB1BF}"/>
  <tableColumns count="1">
    <tableColumn id="1" xr3:uid="{EB905398-FCE1-48CD-8B24-6D0D2A0440C9}" name="Operational cost per month"/>
  </tableColumns>
  <tableStyleInfo name="TableStyleMedium1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3812948-93A6-4AA7-B001-270925E2AD41}" name="UserGuides" displayName="UserGuides" ref="B4:C12" totalsRowShown="0" dataDxfId="218">
  <autoFilter ref="B4:C12" xr:uid="{E3812948-93A6-4AA7-B001-270925E2AD41}"/>
  <tableColumns count="2">
    <tableColumn id="1" xr3:uid="{A81E3B64-BD3D-48FD-ACF2-D0D39848053D}" name="Subject" dataDxfId="217"/>
    <tableColumn id="2" xr3:uid="{441566B1-03B6-4FE4-BC77-1A3443FCC45B}" name="Guide" dataDxfId="216"/>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E16C309-51AC-4285-A27F-9945F7654AC2}" name="DKUNI" displayName="DKUNI" ref="AB4:AB12" totalsRowShown="0" headerRowDxfId="297" dataDxfId="296">
  <autoFilter ref="AB4:AB12" xr:uid="{6E16C309-51AC-4285-A27F-9945F7654AC2}"/>
  <tableColumns count="1">
    <tableColumn id="1" xr3:uid="{C8BD4BC0-63AC-4B18-82E3-F6F39F83EF50}" name="DKUNI institutions" dataDxfId="295"/>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33C9270-98EB-42E5-AD06-E1510308BF1B}" name="ProjectSupplement" displayName="ProjectSupplement" ref="Y4:Z6" totalsRowShown="0">
  <autoFilter ref="Y4:Z6" xr:uid="{133C9270-98EB-42E5-AD06-E1510308BF1B}"/>
  <tableColumns count="2">
    <tableColumn id="1" xr3:uid="{128B5E5D-C7F1-4E99-8AA4-A3B8ACA9E916}" name="Project supplement"/>
    <tableColumn id="2" xr3:uid="{762B31CA-C98F-44F6-BCC6-668DFAF3C545}" name="Kr. per VIP-FTE" dataDxfId="294"/>
  </tableColumns>
  <tableStyleInfo name="TableStyleMedium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0E5FE0D-B8AB-42D4-82D6-F6B1B0A67C67}" name="Institution2" displayName="Institution2" ref="AP4:AP14" totalsRowShown="0" headerRowDxfId="293">
  <autoFilter ref="AP4:AP14" xr:uid="{20E5FE0D-B8AB-42D4-82D6-F6B1B0A67C67}"/>
  <tableColumns count="1">
    <tableColumn id="1" xr3:uid="{4C3D80FC-489D-438A-9236-93CE5E95E3D7}" name="Institution"/>
  </tableColumns>
  <tableStyleInfo name="TableStyleMedium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BC48AD9-238D-4BD5-8B27-B6A6619FFFFE}" name="Salary2" displayName="Salary2" ref="AR4:AS10" totalsRowShown="0" headerRowDxfId="292">
  <autoFilter ref="AR4:AS10" xr:uid="{EBC48AD9-238D-4BD5-8B27-B6A6619FFFFE}"/>
  <tableColumns count="2">
    <tableColumn id="1" xr3:uid="{4DD9E47A-4D54-419D-935B-40FF5687C85C}" name="Salary" dataDxfId="291"/>
    <tableColumn id="3" xr3:uid="{A6EF80DF-3A0F-49A3-B0F3-CFDB3BFEAEE3}" name="Project Supplement" dataDxfId="290"/>
  </tableColumns>
  <tableStyleInfo name="TableStyleMedium11"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9" Type="http://schemas.openxmlformats.org/officeDocument/2006/relationships/table" Target="../tables/table37.xml"/><Relationship Id="rId21" Type="http://schemas.openxmlformats.org/officeDocument/2006/relationships/table" Target="../tables/table19.xml"/><Relationship Id="rId34" Type="http://schemas.openxmlformats.org/officeDocument/2006/relationships/table" Target="../tables/table32.xml"/><Relationship Id="rId42" Type="http://schemas.openxmlformats.org/officeDocument/2006/relationships/table" Target="../tables/table40.xml"/><Relationship Id="rId47" Type="http://schemas.openxmlformats.org/officeDocument/2006/relationships/table" Target="../tables/table45.xml"/><Relationship Id="rId50" Type="http://schemas.openxmlformats.org/officeDocument/2006/relationships/table" Target="../tables/table48.xml"/><Relationship Id="rId7" Type="http://schemas.openxmlformats.org/officeDocument/2006/relationships/table" Target="../tables/table5.xml"/><Relationship Id="rId2" Type="http://schemas.openxmlformats.org/officeDocument/2006/relationships/drawing" Target="../drawings/drawing3.xml"/><Relationship Id="rId16" Type="http://schemas.openxmlformats.org/officeDocument/2006/relationships/table" Target="../tables/table14.xml"/><Relationship Id="rId29" Type="http://schemas.openxmlformats.org/officeDocument/2006/relationships/table" Target="../tables/table27.xml"/><Relationship Id="rId11" Type="http://schemas.openxmlformats.org/officeDocument/2006/relationships/table" Target="../tables/table9.xml"/><Relationship Id="rId24" Type="http://schemas.openxmlformats.org/officeDocument/2006/relationships/table" Target="../tables/table22.xml"/><Relationship Id="rId32" Type="http://schemas.openxmlformats.org/officeDocument/2006/relationships/table" Target="../tables/table30.xml"/><Relationship Id="rId37" Type="http://schemas.openxmlformats.org/officeDocument/2006/relationships/table" Target="../tables/table35.xml"/><Relationship Id="rId40" Type="http://schemas.openxmlformats.org/officeDocument/2006/relationships/table" Target="../tables/table38.xml"/><Relationship Id="rId45" Type="http://schemas.openxmlformats.org/officeDocument/2006/relationships/table" Target="../tables/table43.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36" Type="http://schemas.openxmlformats.org/officeDocument/2006/relationships/table" Target="../tables/table34.xml"/><Relationship Id="rId49" Type="http://schemas.openxmlformats.org/officeDocument/2006/relationships/table" Target="../tables/table47.xml"/><Relationship Id="rId10" Type="http://schemas.openxmlformats.org/officeDocument/2006/relationships/table" Target="../tables/table8.xml"/><Relationship Id="rId19" Type="http://schemas.openxmlformats.org/officeDocument/2006/relationships/table" Target="../tables/table17.xml"/><Relationship Id="rId31" Type="http://schemas.openxmlformats.org/officeDocument/2006/relationships/table" Target="../tables/table29.xml"/><Relationship Id="rId44" Type="http://schemas.openxmlformats.org/officeDocument/2006/relationships/table" Target="../tables/table42.xml"/><Relationship Id="rId52" Type="http://schemas.openxmlformats.org/officeDocument/2006/relationships/table" Target="../tables/table50.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 Id="rId30" Type="http://schemas.openxmlformats.org/officeDocument/2006/relationships/table" Target="../tables/table28.xml"/><Relationship Id="rId35" Type="http://schemas.openxmlformats.org/officeDocument/2006/relationships/table" Target="../tables/table33.xml"/><Relationship Id="rId43" Type="http://schemas.openxmlformats.org/officeDocument/2006/relationships/table" Target="../tables/table41.xml"/><Relationship Id="rId48" Type="http://schemas.openxmlformats.org/officeDocument/2006/relationships/table" Target="../tables/table46.xml"/><Relationship Id="rId8" Type="http://schemas.openxmlformats.org/officeDocument/2006/relationships/table" Target="../tables/table6.xml"/><Relationship Id="rId51" Type="http://schemas.openxmlformats.org/officeDocument/2006/relationships/table" Target="../tables/table49.xml"/><Relationship Id="rId3" Type="http://schemas.openxmlformats.org/officeDocument/2006/relationships/table" Target="../tables/table1.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33" Type="http://schemas.openxmlformats.org/officeDocument/2006/relationships/table" Target="../tables/table31.xml"/><Relationship Id="rId38" Type="http://schemas.openxmlformats.org/officeDocument/2006/relationships/table" Target="../tables/table36.xml"/><Relationship Id="rId46" Type="http://schemas.openxmlformats.org/officeDocument/2006/relationships/table" Target="../tables/table44.xml"/><Relationship Id="rId20" Type="http://schemas.openxmlformats.org/officeDocument/2006/relationships/table" Target="../tables/table18.xml"/><Relationship Id="rId41" Type="http://schemas.openxmlformats.org/officeDocument/2006/relationships/table" Target="../tables/table39.xml"/><Relationship Id="rId1" Type="http://schemas.openxmlformats.org/officeDocument/2006/relationships/printerSettings" Target="../printerSettings/printerSettings3.bin"/><Relationship Id="rId6" Type="http://schemas.openxmlformats.org/officeDocument/2006/relationships/table" Target="../tables/table4.xml"/></Relationships>
</file>

<file path=xl/worksheets/_rels/sheet4.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4EBE-4C24-4CCF-AA9D-DF30C7D68227}">
  <sheetPr codeName="Sheet3">
    <tabColor rgb="FF2B5348"/>
  </sheetPr>
  <dimension ref="A1:K49"/>
  <sheetViews>
    <sheetView showGridLines="0" tabSelected="1" zoomScaleNormal="100" workbookViewId="0">
      <selection activeCell="C22" sqref="C22"/>
    </sheetView>
  </sheetViews>
  <sheetFormatPr defaultColWidth="0" defaultRowHeight="15" zeroHeight="1" x14ac:dyDescent="0.25"/>
  <cols>
    <col min="1" max="1" width="3.7109375" style="85" customWidth="1"/>
    <col min="2" max="2" width="2" style="21" customWidth="1"/>
    <col min="3" max="3" width="38.7109375" style="21" customWidth="1"/>
    <col min="4" max="4" width="39.42578125" style="21" customWidth="1"/>
    <col min="5" max="5" width="74.85546875" style="21" customWidth="1"/>
    <col min="6" max="6" width="20.7109375" style="21" hidden="1" customWidth="1"/>
    <col min="7" max="7" width="11.7109375" style="21" hidden="1" customWidth="1"/>
    <col min="8" max="11" width="9.140625" style="21" hidden="1" customWidth="1"/>
    <col min="12" max="16384" width="11.7109375" style="21" hidden="1"/>
  </cols>
  <sheetData>
    <row r="1" spans="1:9" ht="49.5" customHeight="1" x14ac:dyDescent="0.25">
      <c r="A1" s="129"/>
      <c r="B1" s="86"/>
      <c r="C1" s="85"/>
      <c r="D1" s="85"/>
      <c r="E1" s="248" t="s">
        <v>244</v>
      </c>
      <c r="F1" s="22"/>
      <c r="G1" s="23"/>
      <c r="H1" s="22"/>
      <c r="I1" s="24"/>
    </row>
    <row r="2" spans="1:9" ht="20.100000000000001" customHeight="1" x14ac:dyDescent="0.25">
      <c r="B2" s="40"/>
      <c r="C2" s="47" t="s">
        <v>48</v>
      </c>
      <c r="D2" s="47"/>
      <c r="E2" s="40"/>
    </row>
    <row r="3" spans="1:9" s="43" customFormat="1" ht="8.1" customHeight="1" x14ac:dyDescent="0.25">
      <c r="A3" s="41"/>
      <c r="B3" s="42"/>
      <c r="C3" s="42"/>
      <c r="D3" s="42"/>
      <c r="E3" s="42"/>
    </row>
    <row r="4" spans="1:9" s="43" customFormat="1" ht="30.6" customHeight="1" x14ac:dyDescent="0.25">
      <c r="A4" s="41"/>
      <c r="B4" s="42"/>
      <c r="C4" s="271" t="s">
        <v>49</v>
      </c>
      <c r="D4" s="271"/>
      <c r="E4" s="271"/>
    </row>
    <row r="5" spans="1:9" s="43" customFormat="1" ht="8.1" customHeight="1" x14ac:dyDescent="0.25">
      <c r="A5" s="41"/>
      <c r="B5" s="42"/>
      <c r="C5" s="42"/>
      <c r="D5" s="42"/>
      <c r="E5" s="42"/>
    </row>
    <row r="6" spans="1:9" s="43" customFormat="1" ht="15.75" x14ac:dyDescent="0.25">
      <c r="A6" s="41"/>
      <c r="B6" s="42"/>
      <c r="C6" s="46" t="s">
        <v>47</v>
      </c>
      <c r="D6" s="46"/>
      <c r="E6" s="42"/>
    </row>
    <row r="7" spans="1:9" s="43" customFormat="1" ht="8.1" customHeight="1" x14ac:dyDescent="0.25">
      <c r="A7" s="41"/>
      <c r="B7" s="42"/>
      <c r="C7" s="46"/>
      <c r="D7" s="46"/>
      <c r="E7" s="42"/>
    </row>
    <row r="8" spans="1:9" ht="14.25" customHeight="1" x14ac:dyDescent="0.25">
      <c r="B8" s="85"/>
      <c r="C8" s="85"/>
      <c r="D8" s="85"/>
      <c r="E8" s="85"/>
    </row>
    <row r="9" spans="1:9" ht="20.100000000000001" customHeight="1" x14ac:dyDescent="0.25">
      <c r="B9" s="40"/>
      <c r="C9" s="47" t="s">
        <v>50</v>
      </c>
      <c r="D9" s="47"/>
      <c r="E9" s="40"/>
    </row>
    <row r="10" spans="1:9" s="43" customFormat="1" ht="8.1" customHeight="1" x14ac:dyDescent="0.25">
      <c r="A10" s="41"/>
      <c r="B10" s="42"/>
      <c r="C10" s="42"/>
      <c r="D10" s="42"/>
      <c r="E10" s="42"/>
    </row>
    <row r="11" spans="1:9" s="43" customFormat="1" ht="15" customHeight="1" x14ac:dyDescent="0.25">
      <c r="A11" s="41"/>
      <c r="B11" s="42"/>
      <c r="C11" s="271" t="s">
        <v>139</v>
      </c>
      <c r="D11" s="271"/>
      <c r="E11" s="271"/>
    </row>
    <row r="12" spans="1:9" s="43" customFormat="1" ht="8.1" customHeight="1" x14ac:dyDescent="0.25">
      <c r="A12" s="41"/>
      <c r="B12" s="42"/>
      <c r="C12" s="42"/>
      <c r="D12" s="42"/>
      <c r="E12" s="42"/>
    </row>
    <row r="13" spans="1:9" s="49" customFormat="1" ht="15" customHeight="1" x14ac:dyDescent="0.25">
      <c r="A13" s="48"/>
      <c r="B13" s="46"/>
      <c r="C13" s="173" t="s">
        <v>53</v>
      </c>
      <c r="D13" s="50"/>
      <c r="E13" s="46"/>
    </row>
    <row r="14" spans="1:9" s="43" customFormat="1" ht="8.1" customHeight="1" x14ac:dyDescent="0.25">
      <c r="A14" s="41"/>
      <c r="B14" s="42"/>
      <c r="C14" s="42"/>
      <c r="D14" s="42"/>
      <c r="E14" s="42"/>
    </row>
    <row r="15" spans="1:9" s="49" customFormat="1" ht="15" customHeight="1" x14ac:dyDescent="0.25">
      <c r="A15" s="48"/>
      <c r="B15" s="46"/>
      <c r="C15" s="173" t="s">
        <v>54</v>
      </c>
      <c r="D15" s="50"/>
      <c r="E15" s="46"/>
    </row>
    <row r="16" spans="1:9" s="43" customFormat="1" ht="8.1" customHeight="1" x14ac:dyDescent="0.25">
      <c r="A16" s="41"/>
      <c r="B16" s="42"/>
      <c r="C16" s="42"/>
      <c r="D16" s="42"/>
      <c r="E16" s="42"/>
    </row>
    <row r="17" spans="1:5" s="49" customFormat="1" ht="15" customHeight="1" x14ac:dyDescent="0.3">
      <c r="A17" s="48"/>
      <c r="B17" s="46"/>
      <c r="C17" s="249" t="s">
        <v>265</v>
      </c>
      <c r="D17" s="250"/>
      <c r="E17" s="251"/>
    </row>
    <row r="18" spans="1:5" s="49" customFormat="1" ht="15.75" x14ac:dyDescent="0.25">
      <c r="A18" s="48"/>
      <c r="B18" s="46"/>
      <c r="C18" s="46"/>
      <c r="D18" s="46"/>
      <c r="E18" s="46"/>
    </row>
    <row r="19" spans="1:5" s="43" customFormat="1" ht="8.1" customHeight="1" x14ac:dyDescent="0.25">
      <c r="A19" s="41"/>
      <c r="B19" s="42"/>
      <c r="C19" s="42"/>
      <c r="D19" s="42"/>
      <c r="E19" s="42"/>
    </row>
    <row r="20" spans="1:5" s="43" customFormat="1" ht="15.75" x14ac:dyDescent="0.25">
      <c r="A20" s="41"/>
      <c r="B20" s="42"/>
      <c r="C20" s="42" t="s">
        <v>55</v>
      </c>
      <c r="D20" s="42"/>
      <c r="E20" s="42"/>
    </row>
    <row r="21" spans="1:5" s="43" customFormat="1" ht="8.1" customHeight="1" x14ac:dyDescent="0.25">
      <c r="A21" s="41"/>
      <c r="B21" s="42"/>
      <c r="C21" s="42"/>
      <c r="D21" s="42"/>
      <c r="E21" s="42"/>
    </row>
    <row r="22" spans="1:5" s="43" customFormat="1" ht="15.75" x14ac:dyDescent="0.25">
      <c r="A22" s="41"/>
      <c r="B22" s="42"/>
      <c r="C22" s="51" t="s">
        <v>41</v>
      </c>
      <c r="D22" s="42"/>
      <c r="E22" s="42"/>
    </row>
    <row r="23" spans="1:5" s="43" customFormat="1" ht="15.75" x14ac:dyDescent="0.25">
      <c r="A23" s="41"/>
      <c r="B23" s="42"/>
      <c r="C23" s="42"/>
      <c r="D23" s="42"/>
      <c r="E23" s="42"/>
    </row>
    <row r="24" spans="1:5" s="43" customFormat="1" ht="15.75" x14ac:dyDescent="0.25">
      <c r="A24" s="41"/>
      <c r="B24" s="42"/>
      <c r="C24" s="42" t="s">
        <v>56</v>
      </c>
      <c r="D24" s="42"/>
      <c r="E24" s="42"/>
    </row>
    <row r="25" spans="1:5" s="43" customFormat="1" ht="8.1" customHeight="1" x14ac:dyDescent="0.25">
      <c r="A25" s="41"/>
      <c r="B25" s="42"/>
      <c r="C25" s="42"/>
      <c r="D25" s="42"/>
      <c r="E25" s="42"/>
    </row>
    <row r="26" spans="1:5" s="43" customFormat="1" ht="15.75" x14ac:dyDescent="0.25">
      <c r="A26" s="41"/>
      <c r="B26" s="42"/>
      <c r="C26" s="272" t="str">
        <f>HYPERLINK("#'"&amp;C22&amp;"'!A1",IF($C$22="Select grant type","No grant type selected","Click here for budget template for "&amp;C22))</f>
        <v>No grant type selected</v>
      </c>
      <c r="D26" s="273"/>
      <c r="E26" s="42"/>
    </row>
    <row r="27" spans="1:5" s="43" customFormat="1" ht="15.75" x14ac:dyDescent="0.25">
      <c r="A27" s="41"/>
      <c r="B27" s="42"/>
      <c r="C27" s="42"/>
      <c r="D27" s="42"/>
      <c r="E27" s="42"/>
    </row>
    <row r="28" spans="1:5" s="43" customFormat="1" ht="15.75" x14ac:dyDescent="0.25">
      <c r="A28" s="41"/>
      <c r="B28" s="41"/>
      <c r="C28" s="41"/>
      <c r="D28" s="41"/>
      <c r="E28" s="41"/>
    </row>
    <row r="29" spans="1:5" ht="20.100000000000001" customHeight="1" x14ac:dyDescent="0.25">
      <c r="B29" s="40"/>
      <c r="C29" s="47" t="s">
        <v>52</v>
      </c>
      <c r="D29" s="47"/>
      <c r="E29" s="40"/>
    </row>
    <row r="30" spans="1:5" s="43" customFormat="1" ht="8.1" customHeight="1" x14ac:dyDescent="0.25">
      <c r="A30" s="41"/>
      <c r="B30" s="42"/>
      <c r="C30" s="42"/>
      <c r="D30" s="42"/>
      <c r="E30" s="42"/>
    </row>
    <row r="31" spans="1:5" s="43" customFormat="1" ht="15.75" x14ac:dyDescent="0.25">
      <c r="A31" s="41"/>
      <c r="B31" s="42"/>
      <c r="C31" s="42" t="s">
        <v>57</v>
      </c>
      <c r="D31" s="42"/>
      <c r="E31" s="42"/>
    </row>
    <row r="32" spans="1:5" s="43" customFormat="1" ht="8.1" customHeight="1" x14ac:dyDescent="0.25">
      <c r="A32" s="41"/>
      <c r="B32" s="42"/>
      <c r="C32" s="42"/>
      <c r="D32" s="42"/>
      <c r="E32" s="42"/>
    </row>
    <row r="33" spans="1:5" ht="15.75" x14ac:dyDescent="0.25">
      <c r="B33" s="44"/>
      <c r="C33" s="275" t="s">
        <v>58</v>
      </c>
      <c r="D33" s="276"/>
      <c r="E33" s="44"/>
    </row>
    <row r="34" spans="1:5" s="43" customFormat="1" ht="8.1" customHeight="1" x14ac:dyDescent="0.25">
      <c r="A34" s="41"/>
      <c r="B34" s="42"/>
      <c r="C34" s="42"/>
      <c r="D34" s="42"/>
      <c r="E34" s="42"/>
    </row>
    <row r="35" spans="1:5" s="43" customFormat="1" ht="159" customHeight="1" x14ac:dyDescent="0.25">
      <c r="A35" s="41"/>
      <c r="B35" s="42"/>
      <c r="C35" s="274" t="str">
        <f>VLOOKUP(C33,UserGuides[],2,0)</f>
        <v>Use the above drop-down menu to access various guides.</v>
      </c>
      <c r="D35" s="274"/>
      <c r="E35" s="274"/>
    </row>
    <row r="36" spans="1:5" x14ac:dyDescent="0.25">
      <c r="B36" s="44"/>
      <c r="C36" s="45"/>
      <c r="D36" s="45"/>
      <c r="E36" s="44"/>
    </row>
    <row r="49" spans="10:10" hidden="1" x14ac:dyDescent="0.25">
      <c r="J49" s="21" t="e">
        <f>I49*#REF!</f>
        <v>#REF!</v>
      </c>
    </row>
  </sheetData>
  <sheetProtection algorithmName="SHA-512" hashValue="sgv72nytYvzK2forDSKGiYkCoilZRkcY3CwORR5w30CY+ZHW/Qow+aKLkt84zr651YwWZ+w3aJdwO3+Zv+/c5Q==" saltValue="2e4xv1pCPJJ4XyyqWeDTgg==" spinCount="100000" sheet="1" objects="1" scenarios="1"/>
  <dataConsolidate link="1"/>
  <mergeCells count="5">
    <mergeCell ref="C4:E4"/>
    <mergeCell ref="C11:E11"/>
    <mergeCell ref="C26:D26"/>
    <mergeCell ref="C35:E35"/>
    <mergeCell ref="C33:D33"/>
  </mergeCells>
  <dataValidations count="2">
    <dataValidation type="list" allowBlank="1" showInputMessage="1" showErrorMessage="1" sqref="C22" xr:uid="{E088C307-735B-4486-8BAA-8E5382D3409F}">
      <formula1>INDIRECT("GrantTypes[Grant type]")</formula1>
    </dataValidation>
    <dataValidation type="list" allowBlank="1" showInputMessage="1" showErrorMessage="1" sqref="C33" xr:uid="{9F888840-2EB9-4234-B390-F09B118949AA}">
      <formula1>INDIRECT("UserGuides[Subject]")</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0F2F3-F18A-411E-9C05-66F37EC59CA4}">
  <sheetPr codeName="Sheet13">
    <pageSetUpPr fitToPage="1"/>
  </sheetPr>
  <dimension ref="A1:XFC50"/>
  <sheetViews>
    <sheetView showGridLines="0" zoomScaleNormal="100" workbookViewId="0">
      <selection activeCell="I1" sqref="I1"/>
    </sheetView>
  </sheetViews>
  <sheetFormatPr defaultColWidth="0" defaultRowHeight="15" customHeight="1" zeroHeight="1" x14ac:dyDescent="0.25"/>
  <cols>
    <col min="1" max="1" width="1.7109375" style="265" customWidth="1"/>
    <col min="2" max="2" width="1.7109375" style="262" customWidth="1"/>
    <col min="3" max="3" width="1.7109375" style="139" customWidth="1"/>
    <col min="4" max="4" width="40.7109375" style="139" customWidth="1"/>
    <col min="5" max="5" width="1.7109375" style="139" customWidth="1"/>
    <col min="6" max="6" width="23.7109375" style="139" customWidth="1"/>
    <col min="7" max="7" width="24.570312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264"/>
      <c r="B2" s="26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264"/>
      <c r="B3" s="266"/>
      <c r="C3" s="9"/>
      <c r="D3" s="217"/>
      <c r="E3" s="9"/>
      <c r="F3" s="9"/>
      <c r="G3" s="9"/>
      <c r="H3" s="9"/>
      <c r="I3" s="9"/>
      <c r="J3" s="9"/>
      <c r="K3" s="9"/>
      <c r="L3" s="9"/>
      <c r="M3" s="9"/>
      <c r="N3" s="9"/>
      <c r="O3" s="9"/>
      <c r="P3" s="9"/>
      <c r="Q3" s="9"/>
      <c r="R3" s="9"/>
      <c r="S3" s="9"/>
      <c r="T3" s="9"/>
      <c r="U3" s="9"/>
      <c r="V3" s="9"/>
    </row>
    <row r="4" spans="1:22" s="94" customFormat="1" ht="15" customHeight="1" x14ac:dyDescent="0.25">
      <c r="A4" s="264"/>
      <c r="B4" s="266"/>
      <c r="C4" s="217"/>
      <c r="D4" s="130" t="s">
        <v>91</v>
      </c>
      <c r="E4" s="9"/>
      <c r="F4" s="285" t="s">
        <v>79</v>
      </c>
      <c r="G4" s="286"/>
      <c r="H4" s="9"/>
      <c r="I4" s="254" t="s">
        <v>240</v>
      </c>
      <c r="J4" s="9"/>
      <c r="K4" s="9"/>
      <c r="L4" s="9"/>
      <c r="M4" s="9"/>
      <c r="N4" s="9"/>
      <c r="O4" s="9"/>
      <c r="P4" s="9"/>
      <c r="Q4" s="9"/>
      <c r="R4" s="9"/>
      <c r="S4" s="9"/>
      <c r="T4" s="9"/>
      <c r="U4" s="9"/>
      <c r="V4" s="9"/>
    </row>
    <row r="5" spans="1:22" s="94" customFormat="1" ht="15" customHeight="1" x14ac:dyDescent="0.25">
      <c r="A5" s="264"/>
      <c r="B5" s="26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264"/>
      <c r="B6" s="26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264"/>
      <c r="B7" s="26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264"/>
      <c r="B8" s="26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264"/>
      <c r="B9" s="26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264"/>
      <c r="B10" s="266"/>
      <c r="C10" s="9"/>
      <c r="D10" s="9"/>
      <c r="E10" s="9"/>
      <c r="F10" s="9"/>
      <c r="G10" s="9"/>
      <c r="H10" s="9"/>
      <c r="I10" s="8"/>
      <c r="J10" s="9"/>
      <c r="K10" s="9"/>
      <c r="L10" s="9"/>
      <c r="M10" s="9"/>
      <c r="N10" s="9"/>
      <c r="O10" s="9"/>
      <c r="P10" s="9"/>
      <c r="Q10" s="9"/>
      <c r="R10" s="9"/>
      <c r="S10" s="9"/>
      <c r="T10" s="9"/>
      <c r="U10" s="9"/>
      <c r="V10" s="9"/>
    </row>
    <row r="11" spans="1:22" s="94" customFormat="1" x14ac:dyDescent="0.25">
      <c r="A11" s="264"/>
      <c r="B11" s="26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264"/>
      <c r="B12" s="266"/>
      <c r="C12" s="9"/>
      <c r="D12" s="130"/>
      <c r="E12" s="130"/>
      <c r="F12" s="130"/>
      <c r="G12" s="130"/>
      <c r="H12" s="9"/>
      <c r="I12" s="222" t="str">
        <f>"Institution"&amp;VLOOKUP($F$4,GrantTypes[],2,0)</f>
        <v>Institution4</v>
      </c>
      <c r="J12" s="9"/>
      <c r="K12" s="9"/>
      <c r="L12" s="9"/>
      <c r="M12" s="9"/>
      <c r="N12" s="9"/>
      <c r="O12" s="9"/>
      <c r="P12" s="9"/>
      <c r="Q12" s="9"/>
      <c r="R12" s="9"/>
      <c r="S12" s="9"/>
      <c r="T12" s="9"/>
      <c r="U12" s="9"/>
      <c r="V12" s="9"/>
    </row>
    <row r="13" spans="1:22" s="94" customFormat="1" ht="15" customHeight="1" x14ac:dyDescent="0.25">
      <c r="A13" s="264"/>
      <c r="B13" s="266"/>
      <c r="C13" s="9"/>
      <c r="D13" s="130" t="s">
        <v>4</v>
      </c>
      <c r="E13" s="130"/>
      <c r="F13" s="293" t="s">
        <v>74</v>
      </c>
      <c r="G13" s="294"/>
      <c r="H13" s="166" t="s">
        <v>261</v>
      </c>
      <c r="I13" s="222" t="str">
        <f>"Salary"&amp;VLOOKUP($F$4,GrantTypes[],2,0)&amp;"[Salary]"</f>
        <v>Salary4[Salary]</v>
      </c>
      <c r="J13" s="9"/>
      <c r="K13" s="9"/>
      <c r="L13" s="9"/>
      <c r="M13" s="9"/>
      <c r="N13" s="9"/>
      <c r="O13" s="9"/>
      <c r="P13" s="9"/>
      <c r="Q13" s="9"/>
      <c r="R13" s="9"/>
      <c r="S13" s="9"/>
      <c r="T13" s="9"/>
      <c r="U13" s="9"/>
      <c r="V13" s="9"/>
    </row>
    <row r="14" spans="1:22" s="94" customFormat="1" ht="15" customHeight="1" x14ac:dyDescent="0.25">
      <c r="A14" s="264"/>
      <c r="B14" s="266"/>
      <c r="C14" s="9"/>
      <c r="D14" s="137"/>
      <c r="E14" s="130"/>
      <c r="F14" s="103"/>
      <c r="G14" s="103"/>
      <c r="H14" s="9" t="s">
        <v>59</v>
      </c>
      <c r="I14" s="222" t="str">
        <f>"OperationalCosts"&amp;VLOOKUP($F$4,GrantTypes[],2,0)</f>
        <v>OperationalCosts4</v>
      </c>
      <c r="J14" s="9"/>
      <c r="K14" s="9"/>
      <c r="L14" s="9"/>
      <c r="M14" s="9"/>
      <c r="N14" s="9"/>
      <c r="O14" s="9"/>
      <c r="P14" s="9"/>
      <c r="Q14" s="9"/>
      <c r="R14" s="9"/>
      <c r="S14" s="9"/>
      <c r="T14" s="9"/>
      <c r="U14" s="9"/>
      <c r="V14" s="9"/>
    </row>
    <row r="15" spans="1:22" s="94" customFormat="1" ht="15" customHeight="1" x14ac:dyDescent="0.25">
      <c r="A15" s="264"/>
      <c r="B15" s="266"/>
      <c r="C15" s="9"/>
      <c r="D15" s="130" t="s">
        <v>210</v>
      </c>
      <c r="E15" s="130"/>
      <c r="F15" s="213" t="s">
        <v>186</v>
      </c>
      <c r="G15" s="213" t="s">
        <v>187</v>
      </c>
      <c r="H15" s="9"/>
      <c r="I15" s="185">
        <f>IF(VLOOKUP($F$4,GrantTypes[],3,0)=0,5,VLOOKUP($F$4,GrantTypes[],3,0))</f>
        <v>3</v>
      </c>
      <c r="J15" s="9"/>
      <c r="K15" s="9"/>
      <c r="L15" s="9"/>
      <c r="M15" s="9"/>
      <c r="N15" s="9"/>
      <c r="O15" s="9"/>
      <c r="P15" s="9"/>
      <c r="Q15" s="9"/>
      <c r="R15" s="9"/>
      <c r="S15" s="9"/>
      <c r="T15" s="9"/>
      <c r="U15" s="9"/>
      <c r="V15" s="9"/>
    </row>
    <row r="16" spans="1:22" s="94" customFormat="1" x14ac:dyDescent="0.25">
      <c r="A16" s="264"/>
      <c r="B16" s="266"/>
      <c r="C16" s="9"/>
      <c r="D16" s="130" t="s">
        <v>172</v>
      </c>
      <c r="E16" s="130"/>
      <c r="F16" s="295" t="str">
        <f ca="1">IF(OR($F$15=INDEX(INDIRECT("Months"),1,1),$G$15=INDEX(INDIRECT("Years"),1)),"Select month and year above",DATE($G$15,VLOOKUP($F$15,Months[],2,0),1))</f>
        <v>Select month and year above</v>
      </c>
      <c r="G16" s="295"/>
      <c r="H16" s="78"/>
      <c r="I16" s="222" t="str">
        <f>"Salary"&amp;VLOOKUP($F$4,GrantTypes[],2,0)</f>
        <v>Salary4</v>
      </c>
      <c r="J16" s="9"/>
      <c r="K16" s="9"/>
      <c r="L16" s="9"/>
      <c r="M16" s="9"/>
      <c r="N16" s="9"/>
      <c r="O16" s="9"/>
      <c r="P16" s="9"/>
      <c r="Q16" s="9"/>
      <c r="R16" s="9"/>
      <c r="S16" s="9"/>
      <c r="T16" s="9"/>
      <c r="U16" s="9"/>
      <c r="V16" s="9"/>
    </row>
    <row r="17" spans="1:22" s="94" customFormat="1" x14ac:dyDescent="0.25">
      <c r="A17" s="264"/>
      <c r="B17" s="266"/>
      <c r="C17" s="9"/>
      <c r="D17" s="130"/>
      <c r="E17" s="130"/>
      <c r="F17" s="130"/>
      <c r="G17" s="130"/>
      <c r="H17" s="130"/>
      <c r="I17" s="222" t="str">
        <f>"Salary"&amp;VLOOKUP($F$4,GrantTypes[],2,0)&amp;"[Project Supplement]"</f>
        <v>Salary4[Project Supplement]</v>
      </c>
      <c r="J17" s="9"/>
      <c r="K17" s="9"/>
      <c r="L17" s="9"/>
      <c r="M17" s="9"/>
      <c r="N17" s="9"/>
      <c r="O17" s="9"/>
      <c r="P17" s="9"/>
      <c r="Q17" s="9"/>
      <c r="R17" s="9"/>
      <c r="S17" s="9"/>
      <c r="T17" s="9"/>
      <c r="U17" s="9"/>
      <c r="V17" s="9"/>
    </row>
    <row r="18" spans="1:22" s="94" customFormat="1" x14ac:dyDescent="0.25">
      <c r="A18" s="264"/>
      <c r="B18" s="266"/>
      <c r="C18" s="9"/>
      <c r="D18" s="130" t="s">
        <v>211</v>
      </c>
      <c r="E18" s="130"/>
      <c r="F18" s="213" t="s">
        <v>186</v>
      </c>
      <c r="G18" s="213" t="s">
        <v>187</v>
      </c>
      <c r="H18" s="78"/>
      <c r="I18" s="222" t="str">
        <f>"ExpensiveLocations"&amp;VLOOKUP($F$4,GrantTypes[],2,0)</f>
        <v>ExpensiveLocations4</v>
      </c>
      <c r="J18" s="132"/>
      <c r="K18" s="9"/>
      <c r="L18" s="9"/>
      <c r="M18" s="9"/>
      <c r="N18" s="9"/>
      <c r="O18" s="9"/>
      <c r="P18" s="9"/>
      <c r="Q18" s="9"/>
      <c r="R18" s="9"/>
      <c r="S18" s="9"/>
      <c r="T18" s="9"/>
      <c r="U18" s="9"/>
      <c r="V18" s="9"/>
    </row>
    <row r="19" spans="1:22" s="94" customFormat="1" x14ac:dyDescent="0.25">
      <c r="A19" s="264"/>
      <c r="B19" s="26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222" t="str">
        <f>"AdditionalCosts"&amp;VLOOKUP($F$4,GrantTypes[],2,0)</f>
        <v>AdditionalCosts4</v>
      </c>
      <c r="J19" s="9"/>
      <c r="K19" s="30"/>
      <c r="L19" s="9"/>
      <c r="M19" s="9"/>
      <c r="N19" s="9"/>
      <c r="O19" s="9"/>
      <c r="P19" s="9"/>
      <c r="Q19" s="9"/>
      <c r="R19" s="9"/>
      <c r="S19" s="9"/>
      <c r="T19" s="9"/>
      <c r="U19" s="9"/>
      <c r="V19" s="9"/>
    </row>
    <row r="20" spans="1:22" s="94" customFormat="1" ht="15" customHeight="1" x14ac:dyDescent="0.25">
      <c r="A20" s="264"/>
      <c r="B20" s="266"/>
      <c r="C20" s="132"/>
      <c r="D20" s="130"/>
      <c r="E20" s="130"/>
      <c r="F20" s="212"/>
      <c r="G20" s="212"/>
      <c r="H20" s="9"/>
      <c r="I20" s="222" t="str">
        <f>"TravellingCosts"&amp;VLOOKUP($F$4,GrantTypes[],2,0)</f>
        <v>TravellingCosts4</v>
      </c>
      <c r="J20" s="9"/>
      <c r="K20" s="9"/>
      <c r="L20" s="9"/>
      <c r="M20" s="9"/>
      <c r="N20" s="9"/>
      <c r="O20" s="9"/>
      <c r="P20" s="9"/>
      <c r="Q20" s="9"/>
      <c r="R20" s="9"/>
      <c r="S20" s="9"/>
      <c r="T20" s="9"/>
      <c r="U20" s="9"/>
      <c r="V20" s="9"/>
    </row>
    <row r="21" spans="1:22" s="94" customFormat="1" ht="15" customHeight="1" x14ac:dyDescent="0.25">
      <c r="A21" s="264"/>
      <c r="B21" s="266"/>
      <c r="C21" s="9"/>
      <c r="D21" s="130" t="str">
        <f>"Project duration"&amp;IF(VLOOKUP($F$4,GrantTypes[],2,0)=0,""," (max "&amp;I15&amp;" project year(s))")&amp;":"</f>
        <v>Project duration (max 3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267"/>
      <c r="J21" s="9"/>
      <c r="K21" s="9"/>
      <c r="L21" s="9"/>
      <c r="M21" s="9"/>
      <c r="N21" s="9"/>
      <c r="O21" s="9"/>
      <c r="P21" s="9"/>
      <c r="Q21" s="9"/>
      <c r="R21" s="9"/>
      <c r="S21" s="9"/>
      <c r="T21" s="9"/>
      <c r="U21" s="9"/>
      <c r="V21" s="9"/>
    </row>
    <row r="22" spans="1:22" s="94" customFormat="1" ht="15" customHeight="1" x14ac:dyDescent="0.25">
      <c r="A22" s="264"/>
      <c r="B22" s="266"/>
      <c r="C22" s="9"/>
      <c r="D22" s="130"/>
      <c r="E22" s="130"/>
      <c r="F22" s="96"/>
      <c r="G22" s="96"/>
      <c r="H22" s="9"/>
      <c r="I22" s="138"/>
      <c r="J22" s="9"/>
      <c r="K22" s="9"/>
      <c r="L22" s="9"/>
      <c r="M22" s="9"/>
      <c r="N22" s="9"/>
      <c r="O22" s="9"/>
      <c r="P22" s="9"/>
      <c r="Q22" s="9"/>
      <c r="R22" s="9"/>
      <c r="S22" s="9"/>
      <c r="T22" s="9"/>
      <c r="U22" s="9"/>
      <c r="V22" s="77"/>
    </row>
    <row r="23" spans="1:22" s="128" customFormat="1" ht="15" customHeight="1" x14ac:dyDescent="0.25">
      <c r="A23" s="264"/>
      <c r="B23" s="266"/>
      <c r="C23" s="106"/>
      <c r="D23" s="106"/>
      <c r="E23" s="106"/>
      <c r="F23" s="106"/>
      <c r="G23" s="106"/>
      <c r="H23" s="106"/>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264"/>
      <c r="B24" s="26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264">
        <v>1</v>
      </c>
      <c r="B25" s="264">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264">
        <f t="shared" ref="A26:A50" si="0">IF(B26&gt;0,A25+1,A25)</f>
        <v>2</v>
      </c>
      <c r="B26" s="264">
        <v>2</v>
      </c>
      <c r="C26" s="96"/>
      <c r="D26" s="96" t="s">
        <v>27</v>
      </c>
      <c r="E26" s="96"/>
      <c r="F26" s="136" t="str">
        <f ca="1">IF(I32&gt;SUM(I33:I34),"Please note that the international stay(s) must be at least as long as the Danish stay","")</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264">
        <f t="shared" si="0"/>
        <v>3</v>
      </c>
      <c r="B27" s="264">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264">
        <f t="shared" si="0"/>
        <v>4</v>
      </c>
      <c r="B28" s="264">
        <v>50</v>
      </c>
      <c r="C28" s="113"/>
      <c r="D28" s="114" t="s">
        <v>15</v>
      </c>
      <c r="E28" s="114"/>
      <c r="F28" s="114"/>
      <c r="G28" s="114"/>
      <c r="H28" s="115"/>
      <c r="I28" s="116"/>
      <c r="J28" s="117">
        <f ca="1">SUM(J35,J41,I45,I49:J49)</f>
        <v>0</v>
      </c>
      <c r="K28" s="81"/>
      <c r="L28" s="118">
        <f ca="1">SUM(L35,L41,K45,K49:L49)</f>
        <v>0</v>
      </c>
      <c r="M28" s="81"/>
      <c r="N28" s="118">
        <f ca="1">SUM(N35,N41,M45,M49:N49)</f>
        <v>0</v>
      </c>
      <c r="O28" s="81"/>
      <c r="P28" s="118">
        <f ca="1">SUM(P35,P41,O45,O49:P49)</f>
        <v>0</v>
      </c>
      <c r="Q28" s="81"/>
      <c r="R28" s="118">
        <f ca="1">SUM(R35,R41,Q45,Q49:R49)</f>
        <v>0</v>
      </c>
      <c r="S28" s="81"/>
      <c r="T28" s="118">
        <f ca="1">SUM(T35,T41,S45,S49:T49)</f>
        <v>0</v>
      </c>
      <c r="U28" s="81"/>
      <c r="V28" s="118">
        <f ca="1">SUM(V35,V41,U45,U49:V49)</f>
        <v>0</v>
      </c>
    </row>
    <row r="29" spans="1:22" s="38" customFormat="1" ht="15" customHeight="1" x14ac:dyDescent="0.25">
      <c r="A29" s="264">
        <f t="shared" si="0"/>
        <v>5</v>
      </c>
      <c r="B29" s="264">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264">
        <f t="shared" si="0"/>
        <v>6</v>
      </c>
      <c r="B30" s="264">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264">
        <f t="shared" si="0"/>
        <v>6</v>
      </c>
      <c r="B31" s="264"/>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264">
        <f t="shared" si="0"/>
        <v>7</v>
      </c>
      <c r="B32" s="264">
        <f>ROW()+100</f>
        <v>132</v>
      </c>
      <c r="C32" s="102">
        <f>VLOOKUP(H32,PS_ScientificArea[],2,0)</f>
        <v>0</v>
      </c>
      <c r="D32" s="96" t="s">
        <v>254</v>
      </c>
      <c r="E32" s="102" t="str">
        <f>IF(COUNTIF(DKUNI[],G32),"PS_ScientificArea[DKUNI Scientific Area]","NoPS")</f>
        <v>NoPS</v>
      </c>
      <c r="F32" s="96" t="str">
        <f>IF($F$11="","",$F$11)</f>
        <v/>
      </c>
      <c r="G32" s="96" t="str">
        <f>IF($F$13="Other Danish research institution",IF($H$13="","",$H$13),$F$13)</f>
        <v>Select institution</v>
      </c>
      <c r="H32" s="268" t="s">
        <v>21</v>
      </c>
      <c r="I32" s="197">
        <f t="shared" ref="I32:I34" ca="1" si="1">SUMIFS(32:32,$23:$23,TRUE,$30:$30,"FTE")</f>
        <v>0</v>
      </c>
      <c r="J32" s="122">
        <f ca="1">SUMIFS(32:32,$23:$23,TRUE,$30:$30,"Costs")</f>
        <v>0</v>
      </c>
      <c r="K32" s="198"/>
      <c r="L32" s="199"/>
      <c r="M32" s="198"/>
      <c r="N32" s="199"/>
      <c r="O32" s="198"/>
      <c r="P32" s="199"/>
      <c r="Q32" s="198"/>
      <c r="R32" s="199"/>
      <c r="S32" s="198"/>
      <c r="T32" s="199"/>
      <c r="U32" s="198"/>
      <c r="V32" s="199"/>
    </row>
    <row r="33" spans="1:22" s="163" customFormat="1" ht="15" customHeight="1" x14ac:dyDescent="0.25">
      <c r="A33" s="264">
        <f t="shared" si="0"/>
        <v>8</v>
      </c>
      <c r="B33" s="264">
        <f>ROW()+100</f>
        <v>133</v>
      </c>
      <c r="C33" s="102"/>
      <c r="D33" s="96" t="s">
        <v>262</v>
      </c>
      <c r="E33" s="136"/>
      <c r="F33" s="96" t="str">
        <f>IF($F$11="","",$F$11)</f>
        <v/>
      </c>
      <c r="G33" s="76" t="s">
        <v>258</v>
      </c>
      <c r="H33" s="268" t="s">
        <v>259</v>
      </c>
      <c r="I33" s="197">
        <f t="shared" ca="1" si="1"/>
        <v>0</v>
      </c>
      <c r="J33" s="122">
        <f t="shared" ref="J33:J34" ca="1" si="2">SUMIFS(33:33,$23:$23,TRUE,$30:$30,"Costs")</f>
        <v>0</v>
      </c>
      <c r="K33" s="198"/>
      <c r="L33" s="199"/>
      <c r="M33" s="198"/>
      <c r="N33" s="199"/>
      <c r="O33" s="198"/>
      <c r="P33" s="199"/>
      <c r="Q33" s="198"/>
      <c r="R33" s="199"/>
      <c r="S33" s="198"/>
      <c r="T33" s="199"/>
      <c r="U33" s="198"/>
      <c r="V33" s="199"/>
    </row>
    <row r="34" spans="1:22" s="163" customFormat="1" ht="15" customHeight="1" x14ac:dyDescent="0.25">
      <c r="A34" s="264">
        <f t="shared" si="0"/>
        <v>9</v>
      </c>
      <c r="B34" s="264">
        <f>ROW()+100</f>
        <v>134</v>
      </c>
      <c r="C34" s="102"/>
      <c r="D34" s="96" t="s">
        <v>263</v>
      </c>
      <c r="E34" s="136"/>
      <c r="F34" s="96" t="str">
        <f>IF($F$11="","",$F$11)</f>
        <v/>
      </c>
      <c r="G34" s="76" t="s">
        <v>258</v>
      </c>
      <c r="H34" s="268" t="s">
        <v>259</v>
      </c>
      <c r="I34" s="197">
        <f t="shared" ca="1" si="1"/>
        <v>0</v>
      </c>
      <c r="J34" s="122">
        <f t="shared" ca="1" si="2"/>
        <v>0</v>
      </c>
      <c r="K34" s="198"/>
      <c r="L34" s="199"/>
      <c r="M34" s="198"/>
      <c r="N34" s="199"/>
      <c r="O34" s="198"/>
      <c r="P34" s="199"/>
      <c r="Q34" s="198"/>
      <c r="R34" s="199"/>
      <c r="S34" s="198"/>
      <c r="T34" s="199"/>
      <c r="U34" s="198"/>
      <c r="V34" s="199"/>
    </row>
    <row r="35" spans="1:22" s="38" customFormat="1" ht="15" customHeight="1" x14ac:dyDescent="0.25">
      <c r="A35" s="264">
        <f t="shared" si="0"/>
        <v>10</v>
      </c>
      <c r="B35" s="264">
        <f>ROW()+100</f>
        <v>135</v>
      </c>
      <c r="C35" s="202"/>
      <c r="D35" s="205" t="s">
        <v>202</v>
      </c>
      <c r="E35" s="260"/>
      <c r="F35" s="203"/>
      <c r="G35" s="203"/>
      <c r="H35" s="203"/>
      <c r="I35" s="206">
        <f t="shared" ref="I35:V35" ca="1" si="3">SUM(I32:I34)</f>
        <v>0</v>
      </c>
      <c r="J35" s="207">
        <f t="shared" ca="1" si="3"/>
        <v>0</v>
      </c>
      <c r="K35" s="209">
        <f t="shared" si="3"/>
        <v>0</v>
      </c>
      <c r="L35" s="210">
        <f t="shared" si="3"/>
        <v>0</v>
      </c>
      <c r="M35" s="209">
        <f t="shared" si="3"/>
        <v>0</v>
      </c>
      <c r="N35" s="210">
        <f t="shared" si="3"/>
        <v>0</v>
      </c>
      <c r="O35" s="209">
        <f t="shared" si="3"/>
        <v>0</v>
      </c>
      <c r="P35" s="210">
        <f t="shared" si="3"/>
        <v>0</v>
      </c>
      <c r="Q35" s="209">
        <f t="shared" si="3"/>
        <v>0</v>
      </c>
      <c r="R35" s="210">
        <f t="shared" si="3"/>
        <v>0</v>
      </c>
      <c r="S35" s="209">
        <f t="shared" si="3"/>
        <v>0</v>
      </c>
      <c r="T35" s="210">
        <f t="shared" si="3"/>
        <v>0</v>
      </c>
      <c r="U35" s="209">
        <f t="shared" si="3"/>
        <v>0</v>
      </c>
      <c r="V35" s="210">
        <f t="shared" si="3"/>
        <v>0</v>
      </c>
    </row>
    <row r="36" spans="1:22" s="38" customFormat="1" ht="15" customHeight="1" x14ac:dyDescent="0.25">
      <c r="A36" s="264">
        <f t="shared" si="0"/>
        <v>11</v>
      </c>
      <c r="B36" s="264">
        <v>20</v>
      </c>
      <c r="C36" s="102"/>
      <c r="D36" s="96"/>
      <c r="E36" s="136"/>
      <c r="F36" s="96"/>
      <c r="G36" s="96"/>
      <c r="H36" s="96"/>
      <c r="I36" s="121">
        <f ca="1">SUMIFS(36:36,$23:$23,TRUE,$30:$30,"FTE")</f>
        <v>0</v>
      </c>
      <c r="J36" s="122">
        <f ca="1">SUMIFS(36:36,$23:$23,TRUE,$30:$30,"Costs")</f>
        <v>0</v>
      </c>
      <c r="K36" s="82"/>
      <c r="L36" s="72"/>
      <c r="M36" s="82"/>
      <c r="N36" s="72"/>
      <c r="O36" s="82"/>
      <c r="P36" s="72"/>
      <c r="Q36" s="82"/>
      <c r="R36" s="72"/>
      <c r="S36" s="82"/>
      <c r="T36" s="72"/>
      <c r="U36" s="82"/>
      <c r="V36" s="72"/>
    </row>
    <row r="37" spans="1:22" s="38" customFormat="1" ht="15" customHeight="1" x14ac:dyDescent="0.25">
      <c r="A37" s="264">
        <f t="shared" si="0"/>
        <v>12</v>
      </c>
      <c r="B37" s="264">
        <v>32</v>
      </c>
      <c r="C37" s="124"/>
      <c r="D37" s="26" t="s">
        <v>268</v>
      </c>
      <c r="E37" s="26"/>
      <c r="F37" s="26"/>
      <c r="G37" s="26"/>
      <c r="H37" s="26"/>
      <c r="I37" s="119" t="s">
        <v>30</v>
      </c>
      <c r="J37" s="120" t="s">
        <v>31</v>
      </c>
      <c r="K37" s="119" t="s">
        <v>28</v>
      </c>
      <c r="L37" s="120" t="s">
        <v>29</v>
      </c>
      <c r="M37" s="145" t="s">
        <v>28</v>
      </c>
      <c r="N37" s="120" t="s">
        <v>29</v>
      </c>
      <c r="O37" s="145" t="s">
        <v>28</v>
      </c>
      <c r="P37" s="120" t="s">
        <v>29</v>
      </c>
      <c r="Q37" s="145" t="s">
        <v>28</v>
      </c>
      <c r="R37" s="120" t="s">
        <v>29</v>
      </c>
      <c r="S37" s="145" t="s">
        <v>28</v>
      </c>
      <c r="T37" s="120" t="s">
        <v>29</v>
      </c>
      <c r="U37" s="145" t="s">
        <v>28</v>
      </c>
      <c r="V37" s="120" t="s">
        <v>29</v>
      </c>
    </row>
    <row r="38" spans="1:22" s="38" customFormat="1" ht="15" customHeight="1" x14ac:dyDescent="0.25">
      <c r="A38" s="264">
        <f t="shared" si="0"/>
        <v>13</v>
      </c>
      <c r="B38" s="264">
        <f>ROW()+100</f>
        <v>138</v>
      </c>
      <c r="C38" s="96"/>
      <c r="D38" s="96" t="s">
        <v>17</v>
      </c>
      <c r="E38" s="96"/>
      <c r="F38" s="172"/>
      <c r="G38" s="27">
        <f>INDEX(ProjectSupplement[],1,2)</f>
        <v>250000</v>
      </c>
      <c r="H38" s="28" t="s">
        <v>19</v>
      </c>
      <c r="I38" s="197">
        <f ca="1">SUMIFS(38:38,$23:$23,TRUE,$37:$37,"FTE")</f>
        <v>0</v>
      </c>
      <c r="J38" s="122">
        <f ca="1">SUMIFS(38:38,$23:$23,TRUE,$37:$37,"Costs")</f>
        <v>0</v>
      </c>
      <c r="K38" s="221">
        <f>SUMIFS(K:K,$C:$C,"wet")</f>
        <v>0</v>
      </c>
      <c r="L38" s="75">
        <f>K38*$G$38</f>
        <v>0</v>
      </c>
      <c r="M38" s="221">
        <f>SUMIFS(M:M,$C:$C,"wet")</f>
        <v>0</v>
      </c>
      <c r="N38" s="75">
        <f>M38*$G$38</f>
        <v>0</v>
      </c>
      <c r="O38" s="221">
        <f>SUMIFS(O:O,$C:$C,"wet")</f>
        <v>0</v>
      </c>
      <c r="P38" s="75">
        <f>O38*$G$38</f>
        <v>0</v>
      </c>
      <c r="Q38" s="221">
        <f>SUMIFS(Q:Q,$C:$C,"wet")</f>
        <v>0</v>
      </c>
      <c r="R38" s="75">
        <f>Q38*$G$38</f>
        <v>0</v>
      </c>
      <c r="S38" s="221">
        <f>SUMIFS(S:S,$C:$C,"wet")</f>
        <v>0</v>
      </c>
      <c r="T38" s="75">
        <f>S38*$G$38</f>
        <v>0</v>
      </c>
      <c r="U38" s="221">
        <f>SUMIFS(U:U,$C:$C,"wet")</f>
        <v>0</v>
      </c>
      <c r="V38" s="75">
        <f>U38*$G$38</f>
        <v>0</v>
      </c>
    </row>
    <row r="39" spans="1:22" s="38" customFormat="1" ht="15" customHeight="1" x14ac:dyDescent="0.25">
      <c r="A39" s="264">
        <f t="shared" si="0"/>
        <v>14</v>
      </c>
      <c r="B39" s="264">
        <f>ROW()+100</f>
        <v>139</v>
      </c>
      <c r="C39" s="96"/>
      <c r="D39" s="96" t="s">
        <v>18</v>
      </c>
      <c r="E39" s="96"/>
      <c r="F39" s="172"/>
      <c r="G39" s="29">
        <f>INDEX(ProjectSupplement[],2,2)</f>
        <v>200000</v>
      </c>
      <c r="H39" s="28" t="s">
        <v>19</v>
      </c>
      <c r="I39" s="197">
        <f t="shared" ref="I39:I40" ca="1" si="4">SUMIFS(39:39,$23:$23,TRUE,$37:$37,"FTE")</f>
        <v>0</v>
      </c>
      <c r="J39" s="122">
        <f t="shared" ref="J39:J40" ca="1" si="5">SUMIFS(39:39,$23:$23,TRUE,$37:$37,"Costs")</f>
        <v>0</v>
      </c>
      <c r="K39" s="221">
        <f>SUMIFS(K:K,$C:$C,"dry")</f>
        <v>0</v>
      </c>
      <c r="L39" s="75">
        <f>K39*$G$39</f>
        <v>0</v>
      </c>
      <c r="M39" s="221">
        <f>SUMIFS(M:M,$C:$C,"dry")</f>
        <v>0</v>
      </c>
      <c r="N39" s="75">
        <f>M39*$G$39</f>
        <v>0</v>
      </c>
      <c r="O39" s="221">
        <f>SUMIFS(O:O,$C:$C,"dry")</f>
        <v>0</v>
      </c>
      <c r="P39" s="75">
        <f>O39*$G$39</f>
        <v>0</v>
      </c>
      <c r="Q39" s="221">
        <f>SUMIFS(Q:Q,$C:$C,"dry")</f>
        <v>0</v>
      </c>
      <c r="R39" s="75">
        <f>Q39*$G$39</f>
        <v>0</v>
      </c>
      <c r="S39" s="221">
        <f>SUMIFS(S:S,$C:$C,"dry")</f>
        <v>0</v>
      </c>
      <c r="T39" s="75">
        <f>S39*$G$39</f>
        <v>0</v>
      </c>
      <c r="U39" s="221">
        <f>SUMIFS(U:U,$C:$C,"dry")</f>
        <v>0</v>
      </c>
      <c r="V39" s="75">
        <f>U39*$G$39</f>
        <v>0</v>
      </c>
    </row>
    <row r="40" spans="1:22" s="38" customFormat="1" ht="15" customHeight="1" x14ac:dyDescent="0.25">
      <c r="A40" s="264">
        <f t="shared" si="0"/>
        <v>15</v>
      </c>
      <c r="B40" s="264">
        <f>ROW()+100</f>
        <v>140</v>
      </c>
      <c r="C40" s="96"/>
      <c r="D40" s="96" t="s">
        <v>252</v>
      </c>
      <c r="E40" s="96"/>
      <c r="F40" s="29"/>
      <c r="G40" s="257">
        <v>0.15</v>
      </c>
      <c r="H40" s="28" t="s">
        <v>253</v>
      </c>
      <c r="I40" s="197">
        <f t="shared" ca="1" si="4"/>
        <v>0</v>
      </c>
      <c r="J40" s="122">
        <f t="shared" ca="1" si="5"/>
        <v>0</v>
      </c>
      <c r="K40" s="221">
        <f>SUM(K33:K34)</f>
        <v>0</v>
      </c>
      <c r="L40" s="75" cm="1">
        <f t="array" ref="L40">_xlfn.IFS($C$32="Wet",$G$38*K40*$G$40,$C$32="Dry",$G$39*K40*$G$40,TRUE,0)</f>
        <v>0</v>
      </c>
      <c r="M40" s="221">
        <f>SUM(M33:M34)</f>
        <v>0</v>
      </c>
      <c r="N40" s="75" cm="1">
        <f t="array" ref="N40">_xlfn.IFS($C$32="Wet",$G$38*M40*$G$40,$C$32="Dry",$G$39*M40*$G$40,TRUE,0)</f>
        <v>0</v>
      </c>
      <c r="O40" s="221">
        <f>SUM(O33:O34)</f>
        <v>0</v>
      </c>
      <c r="P40" s="75" cm="1">
        <f t="array" ref="P40">_xlfn.IFS($C$32="Wet",$G$38*O40*$G$40,$C$32="Dry",$G$39*O40*$G$40,TRUE,0)</f>
        <v>0</v>
      </c>
      <c r="Q40" s="221">
        <f>SUM(Q33:Q34)</f>
        <v>0</v>
      </c>
      <c r="R40" s="75" cm="1">
        <f t="array" ref="R40">_xlfn.IFS($C$32="Wet",$G$38*Q40*$G$40,$C$32="Dry",$G$39*Q40*$G$40,TRUE,0)</f>
        <v>0</v>
      </c>
      <c r="S40" s="221">
        <f>SUM(S33:S34)</f>
        <v>0</v>
      </c>
      <c r="T40" s="75" cm="1">
        <f t="array" ref="T40">_xlfn.IFS($C$32="Wet",$G$38*S40*$G$40,$C$32="Dry",$G$39*S40*$G$40,TRUE,0)</f>
        <v>0</v>
      </c>
      <c r="U40" s="221">
        <f>SUM(U33:U34)</f>
        <v>0</v>
      </c>
      <c r="V40" s="75" cm="1">
        <f t="array" ref="V40">_xlfn.IFS($C$32="Wet",$G$38*U40*$G$40,$C$32="Dry",$G$39*U40*$G$40,TRUE,0)</f>
        <v>0</v>
      </c>
    </row>
    <row r="41" spans="1:22" s="38" customFormat="1" ht="15" customHeight="1" x14ac:dyDescent="0.25">
      <c r="A41" s="264">
        <f t="shared" si="0"/>
        <v>16</v>
      </c>
      <c r="B41" s="264">
        <f>ROW()+100</f>
        <v>141</v>
      </c>
      <c r="C41" s="202"/>
      <c r="D41" s="205" t="s">
        <v>267</v>
      </c>
      <c r="E41" s="202"/>
      <c r="F41" s="203"/>
      <c r="G41" s="203"/>
      <c r="H41" s="203"/>
      <c r="I41" s="206">
        <f t="shared" ref="I41" ca="1" si="6">SUM(I38:I40)</f>
        <v>0</v>
      </c>
      <c r="J41" s="207">
        <f t="shared" ref="J41" ca="1" si="7">SUM(J38:J40)</f>
        <v>0</v>
      </c>
      <c r="K41" s="209">
        <f t="shared" ref="K41" si="8">SUM(K38:K40)</f>
        <v>0</v>
      </c>
      <c r="L41" s="210">
        <f t="shared" ref="L41" si="9">SUM(L38:L40)</f>
        <v>0</v>
      </c>
      <c r="M41" s="209">
        <f t="shared" ref="M41" si="10">SUM(M38:M40)</f>
        <v>0</v>
      </c>
      <c r="N41" s="210">
        <f t="shared" ref="N41" si="11">SUM(N38:N40)</f>
        <v>0</v>
      </c>
      <c r="O41" s="209">
        <f t="shared" ref="O41" si="12">SUM(O38:O40)</f>
        <v>0</v>
      </c>
      <c r="P41" s="210">
        <f t="shared" ref="P41" si="13">SUM(P38:P40)</f>
        <v>0</v>
      </c>
      <c r="Q41" s="209">
        <f t="shared" ref="Q41" si="14">SUM(Q38:Q40)</f>
        <v>0</v>
      </c>
      <c r="R41" s="210">
        <f t="shared" ref="R41" si="15">SUM(R38:R40)</f>
        <v>0</v>
      </c>
      <c r="S41" s="209">
        <f t="shared" ref="S41" si="16">SUM(S38:S40)</f>
        <v>0</v>
      </c>
      <c r="T41" s="210">
        <f t="shared" ref="T41" si="17">SUM(T38:T40)</f>
        <v>0</v>
      </c>
      <c r="U41" s="209">
        <f t="shared" ref="U41" si="18">SUM(U38:U40)</f>
        <v>0</v>
      </c>
      <c r="V41" s="210">
        <f t="shared" ref="V41" si="19">SUM(V38:V40)</f>
        <v>0</v>
      </c>
    </row>
    <row r="42" spans="1:22" s="38" customFormat="1" ht="15" customHeight="1" x14ac:dyDescent="0.25">
      <c r="A42" s="264">
        <f t="shared" si="0"/>
        <v>17</v>
      </c>
      <c r="B42" s="264">
        <v>20</v>
      </c>
      <c r="C42" s="102"/>
      <c r="D42" s="96"/>
      <c r="E42" s="136"/>
      <c r="F42" s="96"/>
      <c r="G42" s="96"/>
      <c r="H42" s="96"/>
      <c r="I42" s="121"/>
      <c r="J42" s="122"/>
      <c r="K42" s="82"/>
      <c r="L42" s="72"/>
      <c r="M42" s="261"/>
      <c r="N42" s="72"/>
      <c r="O42" s="261"/>
      <c r="P42" s="72"/>
      <c r="Q42" s="261"/>
      <c r="R42" s="72"/>
      <c r="S42" s="261"/>
      <c r="T42" s="72"/>
      <c r="U42" s="261"/>
      <c r="V42" s="72"/>
    </row>
    <row r="43" spans="1:22" s="38" customFormat="1" ht="15" customHeight="1" x14ac:dyDescent="0.25">
      <c r="A43" s="264">
        <f t="shared" si="0"/>
        <v>18</v>
      </c>
      <c r="B43" s="264">
        <v>33</v>
      </c>
      <c r="C43" s="124"/>
      <c r="D43" s="26" t="s">
        <v>64</v>
      </c>
      <c r="E43" s="142"/>
      <c r="F43" s="26"/>
      <c r="G43" s="26"/>
      <c r="H43" s="26"/>
      <c r="I43" s="302" t="s">
        <v>31</v>
      </c>
      <c r="J43" s="303"/>
      <c r="K43" s="296" t="s">
        <v>29</v>
      </c>
      <c r="L43" s="297"/>
      <c r="M43" s="296" t="s">
        <v>29</v>
      </c>
      <c r="N43" s="297"/>
      <c r="O43" s="296" t="s">
        <v>29</v>
      </c>
      <c r="P43" s="297"/>
      <c r="Q43" s="296" t="s">
        <v>29</v>
      </c>
      <c r="R43" s="297"/>
      <c r="S43" s="296" t="s">
        <v>29</v>
      </c>
      <c r="T43" s="297"/>
      <c r="U43" s="296" t="s">
        <v>29</v>
      </c>
      <c r="V43" s="297"/>
    </row>
    <row r="44" spans="1:22" s="38" customFormat="1" ht="15" customHeight="1" x14ac:dyDescent="0.25">
      <c r="A44" s="264">
        <f t="shared" si="0"/>
        <v>18</v>
      </c>
      <c r="B44" s="264"/>
      <c r="C44" s="146"/>
      <c r="D44" s="147" t="s">
        <v>118</v>
      </c>
      <c r="E44" s="147"/>
      <c r="F44" s="74"/>
      <c r="G44" s="74"/>
      <c r="H44" s="74"/>
      <c r="I44" s="39"/>
      <c r="J44" s="134"/>
      <c r="K44" s="149" t="s">
        <v>90</v>
      </c>
      <c r="L44" s="134"/>
      <c r="M44" s="152"/>
      <c r="N44" s="134"/>
      <c r="O44" s="152"/>
      <c r="P44" s="134"/>
      <c r="Q44" s="152"/>
      <c r="R44" s="134"/>
      <c r="S44" s="152"/>
      <c r="T44" s="134"/>
      <c r="U44" s="152"/>
      <c r="V44" s="134"/>
    </row>
    <row r="45" spans="1:22" s="38" customFormat="1" ht="15" customHeight="1" x14ac:dyDescent="0.25">
      <c r="A45" s="264">
        <f t="shared" si="0"/>
        <v>19</v>
      </c>
      <c r="B45" s="264">
        <v>240</v>
      </c>
      <c r="C45" s="96"/>
      <c r="D45" s="96" t="s">
        <v>106</v>
      </c>
      <c r="E45" s="96"/>
      <c r="F45" s="96"/>
      <c r="G45" s="96"/>
      <c r="H45" s="96"/>
      <c r="I45" s="298">
        <f ca="1">SUMIFS(45:45,$23:$23,TRUE,$43:$43,"Costs")</f>
        <v>0</v>
      </c>
      <c r="J45" s="299"/>
      <c r="K45" s="316">
        <f ca="1">IF(ISNUMBER(SEARCH("months",$F$21)),DATEDIF(K$25,L$25+1,"m")*INDEX(INDIRECT($I$14),1),0)</f>
        <v>0</v>
      </c>
      <c r="L45" s="317"/>
      <c r="M45" s="316">
        <f ca="1">IF(ISNUMBER(SEARCH("months",$F$21)),DATEDIF(M$25,N$25+1,"m")*INDEX(INDIRECT($I$14),1),0)</f>
        <v>0</v>
      </c>
      <c r="N45" s="317"/>
      <c r="O45" s="316">
        <f ca="1">IF(ISNUMBER(SEARCH("months",$F$21)),DATEDIF(O$25,P$25+1,"m")*INDEX(INDIRECT($I$14),1),0)</f>
        <v>0</v>
      </c>
      <c r="P45" s="317"/>
      <c r="Q45" s="316">
        <f ca="1">IF(ISNUMBER(SEARCH("months",$F$21)),DATEDIF(Q$25,R$25+1,"m")*INDEX(INDIRECT($I$14),1),0)</f>
        <v>0</v>
      </c>
      <c r="R45" s="317"/>
      <c r="S45" s="316">
        <f ca="1">IF(ISNUMBER(SEARCH("months",$F$21)),DATEDIF(S$25,T$25+1,"m")*INDEX(INDIRECT($I$14),1),0)</f>
        <v>0</v>
      </c>
      <c r="T45" s="317"/>
      <c r="U45" s="316">
        <f ca="1">IF(ISNUMBER(SEARCH("months",$F$21)),DATEDIF(U$25,V$25+1,"m")*INDEX(INDIRECT($I$14),1),0)</f>
        <v>0</v>
      </c>
      <c r="V45" s="317"/>
    </row>
    <row r="46" spans="1:22" s="38" customFormat="1" ht="15" customHeight="1" x14ac:dyDescent="0.25">
      <c r="A46" s="264">
        <f t="shared" si="0"/>
        <v>20</v>
      </c>
      <c r="B46" s="264">
        <v>20</v>
      </c>
      <c r="C46" s="96"/>
      <c r="D46" s="201"/>
      <c r="E46" s="96"/>
      <c r="F46" s="29"/>
      <c r="G46" s="29"/>
      <c r="H46" s="28"/>
      <c r="I46" s="298">
        <f ca="1">SUMIFS(46:46,$23:$23,TRUE,$43:$43,"Costs")</f>
        <v>0</v>
      </c>
      <c r="J46" s="299"/>
      <c r="K46" s="141"/>
      <c r="L46" s="112"/>
      <c r="M46" s="96"/>
      <c r="N46" s="112"/>
      <c r="O46" s="96"/>
      <c r="P46" s="112"/>
      <c r="Q46" s="96"/>
      <c r="R46" s="112"/>
      <c r="S46" s="96"/>
      <c r="T46" s="112"/>
      <c r="U46" s="96"/>
      <c r="V46" s="112"/>
    </row>
    <row r="47" spans="1:22" s="38" customFormat="1" ht="15" customHeight="1" x14ac:dyDescent="0.25">
      <c r="A47" s="264">
        <f t="shared" si="0"/>
        <v>21</v>
      </c>
      <c r="B47" s="264">
        <v>34</v>
      </c>
      <c r="C47" s="124"/>
      <c r="D47" s="26" t="s">
        <v>257</v>
      </c>
      <c r="E47" s="142"/>
      <c r="F47" s="26"/>
      <c r="G47" s="26"/>
      <c r="H47" s="26"/>
      <c r="I47" s="302" t="s">
        <v>31</v>
      </c>
      <c r="J47" s="303"/>
      <c r="K47" s="302" t="s">
        <v>29</v>
      </c>
      <c r="L47" s="303"/>
      <c r="M47" s="302" t="s">
        <v>29</v>
      </c>
      <c r="N47" s="303"/>
      <c r="O47" s="302" t="s">
        <v>29</v>
      </c>
      <c r="P47" s="303"/>
      <c r="Q47" s="302" t="s">
        <v>29</v>
      </c>
      <c r="R47" s="303"/>
      <c r="S47" s="302" t="s">
        <v>29</v>
      </c>
      <c r="T47" s="303"/>
      <c r="U47" s="302" t="s">
        <v>29</v>
      </c>
      <c r="V47" s="303"/>
    </row>
    <row r="48" spans="1:22" s="38" customFormat="1" ht="15" customHeight="1" x14ac:dyDescent="0.25">
      <c r="A48" s="264">
        <f t="shared" si="0"/>
        <v>21</v>
      </c>
      <c r="B48" s="264"/>
      <c r="C48" s="146"/>
      <c r="D48" s="147" t="s">
        <v>260</v>
      </c>
      <c r="E48" s="147"/>
      <c r="F48" s="74"/>
      <c r="G48" s="74"/>
      <c r="H48" s="74"/>
      <c r="I48" s="39"/>
      <c r="J48" s="134"/>
      <c r="K48" s="149"/>
      <c r="L48" s="134"/>
      <c r="M48" s="152"/>
      <c r="N48" s="134"/>
      <c r="O48" s="152"/>
      <c r="P48" s="134"/>
      <c r="Q48" s="152"/>
      <c r="R48" s="134"/>
      <c r="S48" s="152"/>
      <c r="T48" s="134"/>
      <c r="U48" s="152"/>
      <c r="V48" s="134"/>
    </row>
    <row r="49" spans="1:1023 1025:2047 2049:3071 3073:4095 4097:5119 5121:6143 6145:7167 7169:8191 8193:9215 9217:10239 10241:11263 11265:12287 12289:13311 13313:14335 14337:15359 15361:16383" s="259" customFormat="1" ht="15" customHeight="1" x14ac:dyDescent="0.25">
      <c r="A49" s="264">
        <f t="shared" si="0"/>
        <v>22</v>
      </c>
      <c r="B49" s="264">
        <f>ROW()+200</f>
        <v>249</v>
      </c>
      <c r="C49" s="96"/>
      <c r="D49" s="76" t="s">
        <v>102</v>
      </c>
      <c r="E49" s="96"/>
      <c r="F49" s="96"/>
      <c r="G49" s="96"/>
      <c r="H49" s="96"/>
      <c r="I49" s="298">
        <f ca="1">SUMIFS(49:49,$23:$23,TRUE,$47:$47,"Costs")</f>
        <v>0</v>
      </c>
      <c r="J49" s="299"/>
      <c r="K49" s="316">
        <f ca="1">IFERROR(IF(ISNUMBER(SEARCH("months",$F$21)),VLOOKUP($D$49,INDIRECT($I$20),2,0)*SUM(K33:K34),0),0)</f>
        <v>0</v>
      </c>
      <c r="L49" s="317"/>
      <c r="M49" s="316">
        <f ca="1">IFERROR(IF(ISNUMBER(SEARCH("months",$F$21)),VLOOKUP($D$49,INDIRECT($I$20),2,0)*SUM(M33:M34),0),0)</f>
        <v>0</v>
      </c>
      <c r="N49" s="317"/>
      <c r="O49" s="316">
        <f ca="1">IFERROR(IF(ISNUMBER(SEARCH("months",$F$21)),VLOOKUP($D$49,INDIRECT($I$20),2,0)*SUM(O33:O34),0),0)</f>
        <v>0</v>
      </c>
      <c r="P49" s="317"/>
      <c r="Q49" s="316">
        <f ca="1">IFERROR(IF(ISNUMBER(SEARCH("months",$F$21)),VLOOKUP($D$49,INDIRECT($I$20),2,0)*SUM(Q33:Q34),0),0)</f>
        <v>0</v>
      </c>
      <c r="R49" s="317"/>
      <c r="S49" s="316">
        <f ca="1">IFERROR(IF(ISNUMBER(SEARCH("months",$F$21)),VLOOKUP($D$49,INDIRECT($I$20),2,0)*SUM(S33:S34),0),0)</f>
        <v>0</v>
      </c>
      <c r="T49" s="317"/>
      <c r="U49" s="316">
        <f ca="1">IFERROR(IF(ISNUMBER(SEARCH("months",$F$21)),VLOOKUP($D$49,INDIRECT($I$20),2,0)*SUM(U33:U34),0),0)</f>
        <v>0</v>
      </c>
      <c r="V49" s="317"/>
      <c r="W49" s="258">
        <f ca="1">IFERROR(IF(ISNUMBER(SEARCH("months",#REF!)),INDEX(INDIRECT($I$20),1)*DATEDIF(W$25,MIN(X$25,$F$19)+1,"m")/12,0),0)</f>
        <v>0</v>
      </c>
      <c r="Y49" s="258">
        <f ca="1">IFERROR(IF(ISNUMBER(SEARCH("months",#REF!)),INDEX(INDIRECT($I$20),1)*DATEDIF(Y$25,MIN(Z$25,$F$19)+1,"m")/12,0),0)</f>
        <v>0</v>
      </c>
      <c r="AA49" s="258">
        <f ca="1">IFERROR(IF(ISNUMBER(SEARCH("months",#REF!)),INDEX(INDIRECT($I$20),1)*DATEDIF(AA$25,MIN(AB$25,$F$19)+1,"m")/12,0),0)</f>
        <v>0</v>
      </c>
      <c r="AC49" s="258">
        <f ca="1">IFERROR(IF(ISNUMBER(SEARCH("months",#REF!)),INDEX(INDIRECT($I$20),1)*DATEDIF(AC$25,MIN(AD$25,$F$19)+1,"m")/12,0),0)</f>
        <v>0</v>
      </c>
      <c r="AE49" s="258">
        <f ca="1">IFERROR(IF(ISNUMBER(SEARCH("months",#REF!)),INDEX(INDIRECT($I$20),1)*DATEDIF(AE$25,MIN(AF$25,$F$19)+1,"m")/12,0),0)</f>
        <v>0</v>
      </c>
      <c r="AG49" s="258">
        <f ca="1">IFERROR(IF(ISNUMBER(SEARCH("months",#REF!)),INDEX(INDIRECT($I$20),1)*DATEDIF(AG$25,MIN(AH$25,$F$19)+1,"m")/12,0),0)</f>
        <v>0</v>
      </c>
      <c r="AI49" s="258">
        <f ca="1">IFERROR(IF(ISNUMBER(SEARCH("months",#REF!)),INDEX(INDIRECT($I$20),1)*DATEDIF(AI$25,MIN(AJ$25,$F$19)+1,"m")/12,0),0)</f>
        <v>0</v>
      </c>
      <c r="AK49" s="258">
        <f ca="1">IFERROR(IF(ISNUMBER(SEARCH("months",#REF!)),INDEX(INDIRECT($I$20),1)*DATEDIF(AK$25,MIN(AL$25,$F$19)+1,"m")/12,0),0)</f>
        <v>0</v>
      </c>
      <c r="AM49" s="258">
        <f ca="1">IFERROR(IF(ISNUMBER(SEARCH("months",#REF!)),INDEX(INDIRECT($I$20),1)*DATEDIF(AM$25,MIN(AN$25,$F$19)+1,"m")/12,0),0)</f>
        <v>0</v>
      </c>
      <c r="AO49" s="258">
        <f ca="1">IFERROR(IF(ISNUMBER(SEARCH("months",#REF!)),INDEX(INDIRECT($I$20),1)*DATEDIF(AO$25,MIN(AP$25,$F$19)+1,"m")/12,0),0)</f>
        <v>0</v>
      </c>
      <c r="AQ49" s="258">
        <f ca="1">IFERROR(IF(ISNUMBER(SEARCH("months",#REF!)),INDEX(INDIRECT($I$20),1)*DATEDIF(AQ$25,MIN(AR$25,$F$19)+1,"m")/12,0),0)</f>
        <v>0</v>
      </c>
      <c r="AS49" s="258">
        <f ca="1">IFERROR(IF(ISNUMBER(SEARCH("months",#REF!)),INDEX(INDIRECT($I$20),1)*DATEDIF(AS$25,MIN(AT$25,$F$19)+1,"m")/12,0),0)</f>
        <v>0</v>
      </c>
      <c r="AU49" s="258">
        <f ca="1">IFERROR(IF(ISNUMBER(SEARCH("months",#REF!)),INDEX(INDIRECT($I$20),1)*DATEDIF(AU$25,MIN(AV$25,$F$19)+1,"m")/12,0),0)</f>
        <v>0</v>
      </c>
      <c r="AW49" s="258">
        <f ca="1">IFERROR(IF(ISNUMBER(SEARCH("months",#REF!)),INDEX(INDIRECT($I$20),1)*DATEDIF(AW$25,MIN(AX$25,$F$19)+1,"m")/12,0),0)</f>
        <v>0</v>
      </c>
      <c r="AY49" s="258">
        <f ca="1">IFERROR(IF(ISNUMBER(SEARCH("months",#REF!)),INDEX(INDIRECT($I$20),1)*DATEDIF(AY$25,MIN(AZ$25,$F$19)+1,"m")/12,0),0)</f>
        <v>0</v>
      </c>
      <c r="BA49" s="258">
        <f ca="1">IFERROR(IF(ISNUMBER(SEARCH("months",#REF!)),INDEX(INDIRECT($I$20),1)*DATEDIF(BA$25,MIN(BB$25,$F$19)+1,"m")/12,0),0)</f>
        <v>0</v>
      </c>
      <c r="BC49" s="258">
        <f ca="1">IFERROR(IF(ISNUMBER(SEARCH("months",#REF!)),INDEX(INDIRECT($I$20),1)*DATEDIF(BC$25,MIN(BD$25,$F$19)+1,"m")/12,0),0)</f>
        <v>0</v>
      </c>
      <c r="BE49" s="258">
        <f ca="1">IFERROR(IF(ISNUMBER(SEARCH("months",#REF!)),INDEX(INDIRECT($I$20),1)*DATEDIF(BE$25,MIN(BF$25,$F$19)+1,"m")/12,0),0)</f>
        <v>0</v>
      </c>
      <c r="BG49" s="258">
        <f ca="1">IFERROR(IF(ISNUMBER(SEARCH("months",#REF!)),INDEX(INDIRECT($I$20),1)*DATEDIF(BG$25,MIN(BH$25,$F$19)+1,"m")/12,0),0)</f>
        <v>0</v>
      </c>
      <c r="BI49" s="258">
        <f ca="1">IFERROR(IF(ISNUMBER(SEARCH("months",#REF!)),INDEX(INDIRECT($I$20),1)*DATEDIF(BI$25,MIN(BJ$25,$F$19)+1,"m")/12,0),0)</f>
        <v>0</v>
      </c>
      <c r="BK49" s="258">
        <f ca="1">IFERROR(IF(ISNUMBER(SEARCH("months",#REF!)),INDEX(INDIRECT($I$20),1)*DATEDIF(BK$25,MIN(BL$25,$F$19)+1,"m")/12,0),0)</f>
        <v>0</v>
      </c>
      <c r="BM49" s="258">
        <f ca="1">IFERROR(IF(ISNUMBER(SEARCH("months",#REF!)),INDEX(INDIRECT($I$20),1)*DATEDIF(BM$25,MIN(BN$25,$F$19)+1,"m")/12,0),0)</f>
        <v>0</v>
      </c>
      <c r="BO49" s="258">
        <f ca="1">IFERROR(IF(ISNUMBER(SEARCH("months",#REF!)),INDEX(INDIRECT($I$20),1)*DATEDIF(BO$25,MIN(BP$25,$F$19)+1,"m")/12,0),0)</f>
        <v>0</v>
      </c>
      <c r="BQ49" s="258">
        <f ca="1">IFERROR(IF(ISNUMBER(SEARCH("months",#REF!)),INDEX(INDIRECT($I$20),1)*DATEDIF(BQ$25,MIN(BR$25,$F$19)+1,"m")/12,0),0)</f>
        <v>0</v>
      </c>
      <c r="BS49" s="258">
        <f ca="1">IFERROR(IF(ISNUMBER(SEARCH("months",#REF!)),INDEX(INDIRECT($I$20),1)*DATEDIF(BS$25,MIN(BT$25,$F$19)+1,"m")/12,0),0)</f>
        <v>0</v>
      </c>
      <c r="BU49" s="258">
        <f ca="1">IFERROR(IF(ISNUMBER(SEARCH("months",#REF!)),INDEX(INDIRECT($I$20),1)*DATEDIF(BU$25,MIN(BV$25,$F$19)+1,"m")/12,0),0)</f>
        <v>0</v>
      </c>
      <c r="BW49" s="258">
        <f ca="1">IFERROR(IF(ISNUMBER(SEARCH("months",#REF!)),INDEX(INDIRECT($I$20),1)*DATEDIF(BW$25,MIN(BX$25,$F$19)+1,"m")/12,0),0)</f>
        <v>0</v>
      </c>
      <c r="BY49" s="258">
        <f ca="1">IFERROR(IF(ISNUMBER(SEARCH("months",#REF!)),INDEX(INDIRECT($I$20),1)*DATEDIF(BY$25,MIN(BZ$25,$F$19)+1,"m")/12,0),0)</f>
        <v>0</v>
      </c>
      <c r="CA49" s="258">
        <f ca="1">IFERROR(IF(ISNUMBER(SEARCH("months",#REF!)),INDEX(INDIRECT($I$20),1)*DATEDIF(CA$25,MIN(CB$25,$F$19)+1,"m")/12,0),0)</f>
        <v>0</v>
      </c>
      <c r="CC49" s="258">
        <f ca="1">IFERROR(IF(ISNUMBER(SEARCH("months",#REF!)),INDEX(INDIRECT($I$20),1)*DATEDIF(CC$25,MIN(CD$25,$F$19)+1,"m")/12,0),0)</f>
        <v>0</v>
      </c>
      <c r="CE49" s="258">
        <f ca="1">IFERROR(IF(ISNUMBER(SEARCH("months",#REF!)),INDEX(INDIRECT($I$20),1)*DATEDIF(CE$25,MIN(CF$25,$F$19)+1,"m")/12,0),0)</f>
        <v>0</v>
      </c>
      <c r="CG49" s="258">
        <f ca="1">IFERROR(IF(ISNUMBER(SEARCH("months",#REF!)),INDEX(INDIRECT($I$20),1)*DATEDIF(CG$25,MIN(CH$25,$F$19)+1,"m")/12,0),0)</f>
        <v>0</v>
      </c>
      <c r="CI49" s="258">
        <f ca="1">IFERROR(IF(ISNUMBER(SEARCH("months",#REF!)),INDEX(INDIRECT($I$20),1)*DATEDIF(CI$25,MIN(CJ$25,$F$19)+1,"m")/12,0),0)</f>
        <v>0</v>
      </c>
      <c r="CK49" s="258">
        <f ca="1">IFERROR(IF(ISNUMBER(SEARCH("months",#REF!)),INDEX(INDIRECT($I$20),1)*DATEDIF(CK$25,MIN(CL$25,$F$19)+1,"m")/12,0),0)</f>
        <v>0</v>
      </c>
      <c r="CM49" s="258">
        <f ca="1">IFERROR(IF(ISNUMBER(SEARCH("months",#REF!)),INDEX(INDIRECT($I$20),1)*DATEDIF(CM$25,MIN(CN$25,$F$19)+1,"m")/12,0),0)</f>
        <v>0</v>
      </c>
      <c r="CO49" s="258">
        <f ca="1">IFERROR(IF(ISNUMBER(SEARCH("months",#REF!)),INDEX(INDIRECT($I$20),1)*DATEDIF(CO$25,MIN(CP$25,$F$19)+1,"m")/12,0),0)</f>
        <v>0</v>
      </c>
      <c r="CQ49" s="258">
        <f ca="1">IFERROR(IF(ISNUMBER(SEARCH("months",#REF!)),INDEX(INDIRECT($I$20),1)*DATEDIF(CQ$25,MIN(CR$25,$F$19)+1,"m")/12,0),0)</f>
        <v>0</v>
      </c>
      <c r="CS49" s="258">
        <f ca="1">IFERROR(IF(ISNUMBER(SEARCH("months",#REF!)),INDEX(INDIRECT($I$20),1)*DATEDIF(CS$25,MIN(CT$25,$F$19)+1,"m")/12,0),0)</f>
        <v>0</v>
      </c>
      <c r="CU49" s="258">
        <f ca="1">IFERROR(IF(ISNUMBER(SEARCH("months",#REF!)),INDEX(INDIRECT($I$20),1)*DATEDIF(CU$25,MIN(CV$25,$F$19)+1,"m")/12,0),0)</f>
        <v>0</v>
      </c>
      <c r="CW49" s="258">
        <f ca="1">IFERROR(IF(ISNUMBER(SEARCH("months",#REF!)),INDEX(INDIRECT($I$20),1)*DATEDIF(CW$25,MIN(CX$25,$F$19)+1,"m")/12,0),0)</f>
        <v>0</v>
      </c>
      <c r="CY49" s="258">
        <f ca="1">IFERROR(IF(ISNUMBER(SEARCH("months",#REF!)),INDEX(INDIRECT($I$20),1)*DATEDIF(CY$25,MIN(CZ$25,$F$19)+1,"m")/12,0),0)</f>
        <v>0</v>
      </c>
      <c r="DA49" s="258">
        <f ca="1">IFERROR(IF(ISNUMBER(SEARCH("months",#REF!)),INDEX(INDIRECT($I$20),1)*DATEDIF(DA$25,MIN(DB$25,$F$19)+1,"m")/12,0),0)</f>
        <v>0</v>
      </c>
      <c r="DC49" s="258">
        <f ca="1">IFERROR(IF(ISNUMBER(SEARCH("months",#REF!)),INDEX(INDIRECT($I$20),1)*DATEDIF(DC$25,MIN(DD$25,$F$19)+1,"m")/12,0),0)</f>
        <v>0</v>
      </c>
      <c r="DE49" s="258">
        <f ca="1">IFERROR(IF(ISNUMBER(SEARCH("months",#REF!)),INDEX(INDIRECT($I$20),1)*DATEDIF(DE$25,MIN(DF$25,$F$19)+1,"m")/12,0),0)</f>
        <v>0</v>
      </c>
      <c r="DG49" s="258">
        <f ca="1">IFERROR(IF(ISNUMBER(SEARCH("months",#REF!)),INDEX(INDIRECT($I$20),1)*DATEDIF(DG$25,MIN(DH$25,$F$19)+1,"m")/12,0),0)</f>
        <v>0</v>
      </c>
      <c r="DI49" s="258">
        <f ca="1">IFERROR(IF(ISNUMBER(SEARCH("months",#REF!)),INDEX(INDIRECT($I$20),1)*DATEDIF(DI$25,MIN(DJ$25,$F$19)+1,"m")/12,0),0)</f>
        <v>0</v>
      </c>
      <c r="DK49" s="258">
        <f ca="1">IFERROR(IF(ISNUMBER(SEARCH("months",#REF!)),INDEX(INDIRECT($I$20),1)*DATEDIF(DK$25,MIN(DL$25,$F$19)+1,"m")/12,0),0)</f>
        <v>0</v>
      </c>
      <c r="DM49" s="258">
        <f ca="1">IFERROR(IF(ISNUMBER(SEARCH("months",#REF!)),INDEX(INDIRECT($I$20),1)*DATEDIF(DM$25,MIN(DN$25,$F$19)+1,"m")/12,0),0)</f>
        <v>0</v>
      </c>
      <c r="DO49" s="258">
        <f ca="1">IFERROR(IF(ISNUMBER(SEARCH("months",#REF!)),INDEX(INDIRECT($I$20),1)*DATEDIF(DO$25,MIN(DP$25,$F$19)+1,"m")/12,0),0)</f>
        <v>0</v>
      </c>
      <c r="DQ49" s="258">
        <f ca="1">IFERROR(IF(ISNUMBER(SEARCH("months",#REF!)),INDEX(INDIRECT($I$20),1)*DATEDIF(DQ$25,MIN(DR$25,$F$19)+1,"m")/12,0),0)</f>
        <v>0</v>
      </c>
      <c r="DS49" s="258">
        <f ca="1">IFERROR(IF(ISNUMBER(SEARCH("months",#REF!)),INDEX(INDIRECT($I$20),1)*DATEDIF(DS$25,MIN(DT$25,$F$19)+1,"m")/12,0),0)</f>
        <v>0</v>
      </c>
      <c r="DU49" s="258">
        <f ca="1">IFERROR(IF(ISNUMBER(SEARCH("months",#REF!)),INDEX(INDIRECT($I$20),1)*DATEDIF(DU$25,MIN(DV$25,$F$19)+1,"m")/12,0),0)</f>
        <v>0</v>
      </c>
      <c r="DW49" s="258">
        <f ca="1">IFERROR(IF(ISNUMBER(SEARCH("months",#REF!)),INDEX(INDIRECT($I$20),1)*DATEDIF(DW$25,MIN(DX$25,$F$19)+1,"m")/12,0),0)</f>
        <v>0</v>
      </c>
      <c r="DY49" s="258">
        <f ca="1">IFERROR(IF(ISNUMBER(SEARCH("months",#REF!)),INDEX(INDIRECT($I$20),1)*DATEDIF(DY$25,MIN(DZ$25,$F$19)+1,"m")/12,0),0)</f>
        <v>0</v>
      </c>
      <c r="EA49" s="258">
        <f ca="1">IFERROR(IF(ISNUMBER(SEARCH("months",#REF!)),INDEX(INDIRECT($I$20),1)*DATEDIF(EA$25,MIN(EB$25,$F$19)+1,"m")/12,0),0)</f>
        <v>0</v>
      </c>
      <c r="EC49" s="258">
        <f ca="1">IFERROR(IF(ISNUMBER(SEARCH("months",#REF!)),INDEX(INDIRECT($I$20),1)*DATEDIF(EC$25,MIN(ED$25,$F$19)+1,"m")/12,0),0)</f>
        <v>0</v>
      </c>
      <c r="EE49" s="258">
        <f ca="1">IFERROR(IF(ISNUMBER(SEARCH("months",#REF!)),INDEX(INDIRECT($I$20),1)*DATEDIF(EE$25,MIN(EF$25,$F$19)+1,"m")/12,0),0)</f>
        <v>0</v>
      </c>
      <c r="EG49" s="258">
        <f ca="1">IFERROR(IF(ISNUMBER(SEARCH("months",#REF!)),INDEX(INDIRECT($I$20),1)*DATEDIF(EG$25,MIN(EH$25,$F$19)+1,"m")/12,0),0)</f>
        <v>0</v>
      </c>
      <c r="EI49" s="258">
        <f ca="1">IFERROR(IF(ISNUMBER(SEARCH("months",#REF!)),INDEX(INDIRECT($I$20),1)*DATEDIF(EI$25,MIN(EJ$25,$F$19)+1,"m")/12,0),0)</f>
        <v>0</v>
      </c>
      <c r="EK49" s="258">
        <f ca="1">IFERROR(IF(ISNUMBER(SEARCH("months",#REF!)),INDEX(INDIRECT($I$20),1)*DATEDIF(EK$25,MIN(EL$25,$F$19)+1,"m")/12,0),0)</f>
        <v>0</v>
      </c>
      <c r="EM49" s="258">
        <f ca="1">IFERROR(IF(ISNUMBER(SEARCH("months",#REF!)),INDEX(INDIRECT($I$20),1)*DATEDIF(EM$25,MIN(EN$25,$F$19)+1,"m")/12,0),0)</f>
        <v>0</v>
      </c>
      <c r="EO49" s="258">
        <f ca="1">IFERROR(IF(ISNUMBER(SEARCH("months",#REF!)),INDEX(INDIRECT($I$20),1)*DATEDIF(EO$25,MIN(EP$25,$F$19)+1,"m")/12,0),0)</f>
        <v>0</v>
      </c>
      <c r="EQ49" s="258">
        <f ca="1">IFERROR(IF(ISNUMBER(SEARCH("months",#REF!)),INDEX(INDIRECT($I$20),1)*DATEDIF(EQ$25,MIN(ER$25,$F$19)+1,"m")/12,0),0)</f>
        <v>0</v>
      </c>
      <c r="ES49" s="258">
        <f ca="1">IFERROR(IF(ISNUMBER(SEARCH("months",#REF!)),INDEX(INDIRECT($I$20),1)*DATEDIF(ES$25,MIN(ET$25,$F$19)+1,"m")/12,0),0)</f>
        <v>0</v>
      </c>
      <c r="EU49" s="258">
        <f ca="1">IFERROR(IF(ISNUMBER(SEARCH("months",#REF!)),INDEX(INDIRECT($I$20),1)*DATEDIF(EU$25,MIN(EV$25,$F$19)+1,"m")/12,0),0)</f>
        <v>0</v>
      </c>
      <c r="EW49" s="258">
        <f ca="1">IFERROR(IF(ISNUMBER(SEARCH("months",#REF!)),INDEX(INDIRECT($I$20),1)*DATEDIF(EW$25,MIN(EX$25,$F$19)+1,"m")/12,0),0)</f>
        <v>0</v>
      </c>
      <c r="EY49" s="258">
        <f ca="1">IFERROR(IF(ISNUMBER(SEARCH("months",#REF!)),INDEX(INDIRECT($I$20),1)*DATEDIF(EY$25,MIN(EZ$25,$F$19)+1,"m")/12,0),0)</f>
        <v>0</v>
      </c>
      <c r="FA49" s="258">
        <f ca="1">IFERROR(IF(ISNUMBER(SEARCH("months",#REF!)),INDEX(INDIRECT($I$20),1)*DATEDIF(FA$25,MIN(FB$25,$F$19)+1,"m")/12,0),0)</f>
        <v>0</v>
      </c>
      <c r="FC49" s="258">
        <f ca="1">IFERROR(IF(ISNUMBER(SEARCH("months",#REF!)),INDEX(INDIRECT($I$20),1)*DATEDIF(FC$25,MIN(FD$25,$F$19)+1,"m")/12,0),0)</f>
        <v>0</v>
      </c>
      <c r="FE49" s="258">
        <f ca="1">IFERROR(IF(ISNUMBER(SEARCH("months",#REF!)),INDEX(INDIRECT($I$20),1)*DATEDIF(FE$25,MIN(FF$25,$F$19)+1,"m")/12,0),0)</f>
        <v>0</v>
      </c>
      <c r="FG49" s="258">
        <f ca="1">IFERROR(IF(ISNUMBER(SEARCH("months",#REF!)),INDEX(INDIRECT($I$20),1)*DATEDIF(FG$25,MIN(FH$25,$F$19)+1,"m")/12,0),0)</f>
        <v>0</v>
      </c>
      <c r="FI49" s="258">
        <f ca="1">IFERROR(IF(ISNUMBER(SEARCH("months",#REF!)),INDEX(INDIRECT($I$20),1)*DATEDIF(FI$25,MIN(FJ$25,$F$19)+1,"m")/12,0),0)</f>
        <v>0</v>
      </c>
      <c r="FK49" s="258">
        <f ca="1">IFERROR(IF(ISNUMBER(SEARCH("months",#REF!)),INDEX(INDIRECT($I$20),1)*DATEDIF(FK$25,MIN(FL$25,$F$19)+1,"m")/12,0),0)</f>
        <v>0</v>
      </c>
      <c r="FM49" s="258">
        <f ca="1">IFERROR(IF(ISNUMBER(SEARCH("months",#REF!)),INDEX(INDIRECT($I$20),1)*DATEDIF(FM$25,MIN(FN$25,$F$19)+1,"m")/12,0),0)</f>
        <v>0</v>
      </c>
      <c r="FO49" s="258">
        <f ca="1">IFERROR(IF(ISNUMBER(SEARCH("months",#REF!)),INDEX(INDIRECT($I$20),1)*DATEDIF(FO$25,MIN(FP$25,$F$19)+1,"m")/12,0),0)</f>
        <v>0</v>
      </c>
      <c r="FQ49" s="258">
        <f ca="1">IFERROR(IF(ISNUMBER(SEARCH("months",#REF!)),INDEX(INDIRECT($I$20),1)*DATEDIF(FQ$25,MIN(FR$25,$F$19)+1,"m")/12,0),0)</f>
        <v>0</v>
      </c>
      <c r="FS49" s="258">
        <f ca="1">IFERROR(IF(ISNUMBER(SEARCH("months",#REF!)),INDEX(INDIRECT($I$20),1)*DATEDIF(FS$25,MIN(FT$25,$F$19)+1,"m")/12,0),0)</f>
        <v>0</v>
      </c>
      <c r="FU49" s="258">
        <f ca="1">IFERROR(IF(ISNUMBER(SEARCH("months",#REF!)),INDEX(INDIRECT($I$20),1)*DATEDIF(FU$25,MIN(FV$25,$F$19)+1,"m")/12,0),0)</f>
        <v>0</v>
      </c>
      <c r="FW49" s="258">
        <f ca="1">IFERROR(IF(ISNUMBER(SEARCH("months",#REF!)),INDEX(INDIRECT($I$20),1)*DATEDIF(FW$25,MIN(FX$25,$F$19)+1,"m")/12,0),0)</f>
        <v>0</v>
      </c>
      <c r="FY49" s="258">
        <f ca="1">IFERROR(IF(ISNUMBER(SEARCH("months",#REF!)),INDEX(INDIRECT($I$20),1)*DATEDIF(FY$25,MIN(FZ$25,$F$19)+1,"m")/12,0),0)</f>
        <v>0</v>
      </c>
      <c r="GA49" s="258">
        <f ca="1">IFERROR(IF(ISNUMBER(SEARCH("months",#REF!)),INDEX(INDIRECT($I$20),1)*DATEDIF(GA$25,MIN(GB$25,$F$19)+1,"m")/12,0),0)</f>
        <v>0</v>
      </c>
      <c r="GC49" s="258">
        <f ca="1">IFERROR(IF(ISNUMBER(SEARCH("months",#REF!)),INDEX(INDIRECT($I$20),1)*DATEDIF(GC$25,MIN(GD$25,$F$19)+1,"m")/12,0),0)</f>
        <v>0</v>
      </c>
      <c r="GE49" s="258">
        <f ca="1">IFERROR(IF(ISNUMBER(SEARCH("months",#REF!)),INDEX(INDIRECT($I$20),1)*DATEDIF(GE$25,MIN(GF$25,$F$19)+1,"m")/12,0),0)</f>
        <v>0</v>
      </c>
      <c r="GG49" s="258">
        <f ca="1">IFERROR(IF(ISNUMBER(SEARCH("months",#REF!)),INDEX(INDIRECT($I$20),1)*DATEDIF(GG$25,MIN(GH$25,$F$19)+1,"m")/12,0),0)</f>
        <v>0</v>
      </c>
      <c r="GI49" s="258">
        <f ca="1">IFERROR(IF(ISNUMBER(SEARCH("months",#REF!)),INDEX(INDIRECT($I$20),1)*DATEDIF(GI$25,MIN(GJ$25,$F$19)+1,"m")/12,0),0)</f>
        <v>0</v>
      </c>
      <c r="GK49" s="258">
        <f ca="1">IFERROR(IF(ISNUMBER(SEARCH("months",#REF!)),INDEX(INDIRECT($I$20),1)*DATEDIF(GK$25,MIN(GL$25,$F$19)+1,"m")/12,0),0)</f>
        <v>0</v>
      </c>
      <c r="GM49" s="258">
        <f ca="1">IFERROR(IF(ISNUMBER(SEARCH("months",#REF!)),INDEX(INDIRECT($I$20),1)*DATEDIF(GM$25,MIN(GN$25,$F$19)+1,"m")/12,0),0)</f>
        <v>0</v>
      </c>
      <c r="GO49" s="258">
        <f ca="1">IFERROR(IF(ISNUMBER(SEARCH("months",#REF!)),INDEX(INDIRECT($I$20),1)*DATEDIF(GO$25,MIN(GP$25,$F$19)+1,"m")/12,0),0)</f>
        <v>0</v>
      </c>
      <c r="GQ49" s="258">
        <f ca="1">IFERROR(IF(ISNUMBER(SEARCH("months",#REF!)),INDEX(INDIRECT($I$20),1)*DATEDIF(GQ$25,MIN(GR$25,$F$19)+1,"m")/12,0),0)</f>
        <v>0</v>
      </c>
      <c r="GS49" s="258">
        <f ca="1">IFERROR(IF(ISNUMBER(SEARCH("months",#REF!)),INDEX(INDIRECT($I$20),1)*DATEDIF(GS$25,MIN(GT$25,$F$19)+1,"m")/12,0),0)</f>
        <v>0</v>
      </c>
      <c r="GU49" s="258">
        <f ca="1">IFERROR(IF(ISNUMBER(SEARCH("months",#REF!)),INDEX(INDIRECT($I$20),1)*DATEDIF(GU$25,MIN(GV$25,$F$19)+1,"m")/12,0),0)</f>
        <v>0</v>
      </c>
      <c r="GW49" s="258">
        <f ca="1">IFERROR(IF(ISNUMBER(SEARCH("months",#REF!)),INDEX(INDIRECT($I$20),1)*DATEDIF(GW$25,MIN(GX$25,$F$19)+1,"m")/12,0),0)</f>
        <v>0</v>
      </c>
      <c r="GY49" s="258">
        <f ca="1">IFERROR(IF(ISNUMBER(SEARCH("months",#REF!)),INDEX(INDIRECT($I$20),1)*DATEDIF(GY$25,MIN(GZ$25,$F$19)+1,"m")/12,0),0)</f>
        <v>0</v>
      </c>
      <c r="HA49" s="258">
        <f ca="1">IFERROR(IF(ISNUMBER(SEARCH("months",#REF!)),INDEX(INDIRECT($I$20),1)*DATEDIF(HA$25,MIN(HB$25,$F$19)+1,"m")/12,0),0)</f>
        <v>0</v>
      </c>
      <c r="HC49" s="258">
        <f ca="1">IFERROR(IF(ISNUMBER(SEARCH("months",#REF!)),INDEX(INDIRECT($I$20),1)*DATEDIF(HC$25,MIN(HD$25,$F$19)+1,"m")/12,0),0)</f>
        <v>0</v>
      </c>
      <c r="HE49" s="258">
        <f ca="1">IFERROR(IF(ISNUMBER(SEARCH("months",#REF!)),INDEX(INDIRECT($I$20),1)*DATEDIF(HE$25,MIN(HF$25,$F$19)+1,"m")/12,0),0)</f>
        <v>0</v>
      </c>
      <c r="HG49" s="258">
        <f ca="1">IFERROR(IF(ISNUMBER(SEARCH("months",#REF!)),INDEX(INDIRECT($I$20),1)*DATEDIF(HG$25,MIN(HH$25,$F$19)+1,"m")/12,0),0)</f>
        <v>0</v>
      </c>
      <c r="HI49" s="258">
        <f ca="1">IFERROR(IF(ISNUMBER(SEARCH("months",#REF!)),INDEX(INDIRECT($I$20),1)*DATEDIF(HI$25,MIN(HJ$25,$F$19)+1,"m")/12,0),0)</f>
        <v>0</v>
      </c>
      <c r="HK49" s="258">
        <f ca="1">IFERROR(IF(ISNUMBER(SEARCH("months",#REF!)),INDEX(INDIRECT($I$20),1)*DATEDIF(HK$25,MIN(HL$25,$F$19)+1,"m")/12,0),0)</f>
        <v>0</v>
      </c>
      <c r="HM49" s="258">
        <f ca="1">IFERROR(IF(ISNUMBER(SEARCH("months",#REF!)),INDEX(INDIRECT($I$20),1)*DATEDIF(HM$25,MIN(HN$25,$F$19)+1,"m")/12,0),0)</f>
        <v>0</v>
      </c>
      <c r="HO49" s="258">
        <f ca="1">IFERROR(IF(ISNUMBER(SEARCH("months",#REF!)),INDEX(INDIRECT($I$20),1)*DATEDIF(HO$25,MIN(HP$25,$F$19)+1,"m")/12,0),0)</f>
        <v>0</v>
      </c>
      <c r="HQ49" s="258">
        <f ca="1">IFERROR(IF(ISNUMBER(SEARCH("months",#REF!)),INDEX(INDIRECT($I$20),1)*DATEDIF(HQ$25,MIN(HR$25,$F$19)+1,"m")/12,0),0)</f>
        <v>0</v>
      </c>
      <c r="HS49" s="258">
        <f ca="1">IFERROR(IF(ISNUMBER(SEARCH("months",#REF!)),INDEX(INDIRECT($I$20),1)*DATEDIF(HS$25,MIN(HT$25,$F$19)+1,"m")/12,0),0)</f>
        <v>0</v>
      </c>
      <c r="HU49" s="258">
        <f ca="1">IFERROR(IF(ISNUMBER(SEARCH("months",#REF!)),INDEX(INDIRECT($I$20),1)*DATEDIF(HU$25,MIN(HV$25,$F$19)+1,"m")/12,0),0)</f>
        <v>0</v>
      </c>
      <c r="HW49" s="258">
        <f ca="1">IFERROR(IF(ISNUMBER(SEARCH("months",#REF!)),INDEX(INDIRECT($I$20),1)*DATEDIF(HW$25,MIN(HX$25,$F$19)+1,"m")/12,0),0)</f>
        <v>0</v>
      </c>
      <c r="HY49" s="258">
        <f ca="1">IFERROR(IF(ISNUMBER(SEARCH("months",#REF!)),INDEX(INDIRECT($I$20),1)*DATEDIF(HY$25,MIN(HZ$25,$F$19)+1,"m")/12,0),0)</f>
        <v>0</v>
      </c>
      <c r="IA49" s="258">
        <f ca="1">IFERROR(IF(ISNUMBER(SEARCH("months",#REF!)),INDEX(INDIRECT($I$20),1)*DATEDIF(IA$25,MIN(IB$25,$F$19)+1,"m")/12,0),0)</f>
        <v>0</v>
      </c>
      <c r="IC49" s="258">
        <f ca="1">IFERROR(IF(ISNUMBER(SEARCH("months",#REF!)),INDEX(INDIRECT($I$20),1)*DATEDIF(IC$25,MIN(ID$25,$F$19)+1,"m")/12,0),0)</f>
        <v>0</v>
      </c>
      <c r="IE49" s="258">
        <f ca="1">IFERROR(IF(ISNUMBER(SEARCH("months",#REF!)),INDEX(INDIRECT($I$20),1)*DATEDIF(IE$25,MIN(IF$25,$F$19)+1,"m")/12,0),0)</f>
        <v>0</v>
      </c>
      <c r="IG49" s="258">
        <f ca="1">IFERROR(IF(ISNUMBER(SEARCH("months",#REF!)),INDEX(INDIRECT($I$20),1)*DATEDIF(IG$25,MIN(IH$25,$F$19)+1,"m")/12,0),0)</f>
        <v>0</v>
      </c>
      <c r="II49" s="258">
        <f ca="1">IFERROR(IF(ISNUMBER(SEARCH("months",#REF!)),INDEX(INDIRECT($I$20),1)*DATEDIF(II$25,MIN(IJ$25,$F$19)+1,"m")/12,0),0)</f>
        <v>0</v>
      </c>
      <c r="IK49" s="258">
        <f ca="1">IFERROR(IF(ISNUMBER(SEARCH("months",#REF!)),INDEX(INDIRECT($I$20),1)*DATEDIF(IK$25,MIN(IL$25,$F$19)+1,"m")/12,0),0)</f>
        <v>0</v>
      </c>
      <c r="IM49" s="258">
        <f ca="1">IFERROR(IF(ISNUMBER(SEARCH("months",#REF!)),INDEX(INDIRECT($I$20),1)*DATEDIF(IM$25,MIN(IN$25,$F$19)+1,"m")/12,0),0)</f>
        <v>0</v>
      </c>
      <c r="IO49" s="258">
        <f ca="1">IFERROR(IF(ISNUMBER(SEARCH("months",#REF!)),INDEX(INDIRECT($I$20),1)*DATEDIF(IO$25,MIN(IP$25,$F$19)+1,"m")/12,0),0)</f>
        <v>0</v>
      </c>
      <c r="IQ49" s="258">
        <f ca="1">IFERROR(IF(ISNUMBER(SEARCH("months",#REF!)),INDEX(INDIRECT($I$20),1)*DATEDIF(IQ$25,MIN(IR$25,$F$19)+1,"m")/12,0),0)</f>
        <v>0</v>
      </c>
      <c r="IS49" s="258">
        <f ca="1">IFERROR(IF(ISNUMBER(SEARCH("months",#REF!)),INDEX(INDIRECT($I$20),1)*DATEDIF(IS$25,MIN(IT$25,$F$19)+1,"m")/12,0),0)</f>
        <v>0</v>
      </c>
      <c r="IU49" s="258">
        <f ca="1">IFERROR(IF(ISNUMBER(SEARCH("months",#REF!)),INDEX(INDIRECT($I$20),1)*DATEDIF(IU$25,MIN(IV$25,$F$19)+1,"m")/12,0),0)</f>
        <v>0</v>
      </c>
      <c r="IW49" s="258">
        <f ca="1">IFERROR(IF(ISNUMBER(SEARCH("months",#REF!)),INDEX(INDIRECT($I$20),1)*DATEDIF(IW$25,MIN(IX$25,$F$19)+1,"m")/12,0),0)</f>
        <v>0</v>
      </c>
      <c r="IY49" s="258">
        <f ca="1">IFERROR(IF(ISNUMBER(SEARCH("months",#REF!)),INDEX(INDIRECT($I$20),1)*DATEDIF(IY$25,MIN(IZ$25,$F$19)+1,"m")/12,0),0)</f>
        <v>0</v>
      </c>
      <c r="JA49" s="258">
        <f ca="1">IFERROR(IF(ISNUMBER(SEARCH("months",#REF!)),INDEX(INDIRECT($I$20),1)*DATEDIF(JA$25,MIN(JB$25,$F$19)+1,"m")/12,0),0)</f>
        <v>0</v>
      </c>
      <c r="JC49" s="258">
        <f ca="1">IFERROR(IF(ISNUMBER(SEARCH("months",#REF!)),INDEX(INDIRECT($I$20),1)*DATEDIF(JC$25,MIN(JD$25,$F$19)+1,"m")/12,0),0)</f>
        <v>0</v>
      </c>
      <c r="JE49" s="258">
        <f ca="1">IFERROR(IF(ISNUMBER(SEARCH("months",#REF!)),INDEX(INDIRECT($I$20),1)*DATEDIF(JE$25,MIN(JF$25,$F$19)+1,"m")/12,0),0)</f>
        <v>0</v>
      </c>
      <c r="JG49" s="258">
        <f ca="1">IFERROR(IF(ISNUMBER(SEARCH("months",#REF!)),INDEX(INDIRECT($I$20),1)*DATEDIF(JG$25,MIN(JH$25,$F$19)+1,"m")/12,0),0)</f>
        <v>0</v>
      </c>
      <c r="JI49" s="258">
        <f ca="1">IFERROR(IF(ISNUMBER(SEARCH("months",#REF!)),INDEX(INDIRECT($I$20),1)*DATEDIF(JI$25,MIN(JJ$25,$F$19)+1,"m")/12,0),0)</f>
        <v>0</v>
      </c>
      <c r="JK49" s="258">
        <f ca="1">IFERROR(IF(ISNUMBER(SEARCH("months",#REF!)),INDEX(INDIRECT($I$20),1)*DATEDIF(JK$25,MIN(JL$25,$F$19)+1,"m")/12,0),0)</f>
        <v>0</v>
      </c>
      <c r="JM49" s="258">
        <f ca="1">IFERROR(IF(ISNUMBER(SEARCH("months",#REF!)),INDEX(INDIRECT($I$20),1)*DATEDIF(JM$25,MIN(JN$25,$F$19)+1,"m")/12,0),0)</f>
        <v>0</v>
      </c>
      <c r="JO49" s="258">
        <f ca="1">IFERROR(IF(ISNUMBER(SEARCH("months",#REF!)),INDEX(INDIRECT($I$20),1)*DATEDIF(JO$25,MIN(JP$25,$F$19)+1,"m")/12,0),0)</f>
        <v>0</v>
      </c>
      <c r="JQ49" s="258">
        <f ca="1">IFERROR(IF(ISNUMBER(SEARCH("months",#REF!)),INDEX(INDIRECT($I$20),1)*DATEDIF(JQ$25,MIN(JR$25,$F$19)+1,"m")/12,0),0)</f>
        <v>0</v>
      </c>
      <c r="JS49" s="258">
        <f ca="1">IFERROR(IF(ISNUMBER(SEARCH("months",#REF!)),INDEX(INDIRECT($I$20),1)*DATEDIF(JS$25,MIN(JT$25,$F$19)+1,"m")/12,0),0)</f>
        <v>0</v>
      </c>
      <c r="JU49" s="258">
        <f ca="1">IFERROR(IF(ISNUMBER(SEARCH("months",#REF!)),INDEX(INDIRECT($I$20),1)*DATEDIF(JU$25,MIN(JV$25,$F$19)+1,"m")/12,0),0)</f>
        <v>0</v>
      </c>
      <c r="JW49" s="258">
        <f ca="1">IFERROR(IF(ISNUMBER(SEARCH("months",#REF!)),INDEX(INDIRECT($I$20),1)*DATEDIF(JW$25,MIN(JX$25,$F$19)+1,"m")/12,0),0)</f>
        <v>0</v>
      </c>
      <c r="JY49" s="258">
        <f ca="1">IFERROR(IF(ISNUMBER(SEARCH("months",#REF!)),INDEX(INDIRECT($I$20),1)*DATEDIF(JY$25,MIN(JZ$25,$F$19)+1,"m")/12,0),0)</f>
        <v>0</v>
      </c>
      <c r="KA49" s="258">
        <f ca="1">IFERROR(IF(ISNUMBER(SEARCH("months",#REF!)),INDEX(INDIRECT($I$20),1)*DATEDIF(KA$25,MIN(KB$25,$F$19)+1,"m")/12,0),0)</f>
        <v>0</v>
      </c>
      <c r="KC49" s="258">
        <f ca="1">IFERROR(IF(ISNUMBER(SEARCH("months",#REF!)),INDEX(INDIRECT($I$20),1)*DATEDIF(KC$25,MIN(KD$25,$F$19)+1,"m")/12,0),0)</f>
        <v>0</v>
      </c>
      <c r="KE49" s="258">
        <f ca="1">IFERROR(IF(ISNUMBER(SEARCH("months",#REF!)),INDEX(INDIRECT($I$20),1)*DATEDIF(KE$25,MIN(KF$25,$F$19)+1,"m")/12,0),0)</f>
        <v>0</v>
      </c>
      <c r="KG49" s="258">
        <f ca="1">IFERROR(IF(ISNUMBER(SEARCH("months",#REF!)),INDEX(INDIRECT($I$20),1)*DATEDIF(KG$25,MIN(KH$25,$F$19)+1,"m")/12,0),0)</f>
        <v>0</v>
      </c>
      <c r="KI49" s="258">
        <f ca="1">IFERROR(IF(ISNUMBER(SEARCH("months",#REF!)),INDEX(INDIRECT($I$20),1)*DATEDIF(KI$25,MIN(KJ$25,$F$19)+1,"m")/12,0),0)</f>
        <v>0</v>
      </c>
      <c r="KK49" s="258">
        <f ca="1">IFERROR(IF(ISNUMBER(SEARCH("months",#REF!)),INDEX(INDIRECT($I$20),1)*DATEDIF(KK$25,MIN(KL$25,$F$19)+1,"m")/12,0),0)</f>
        <v>0</v>
      </c>
      <c r="KM49" s="258">
        <f ca="1">IFERROR(IF(ISNUMBER(SEARCH("months",#REF!)),INDEX(INDIRECT($I$20),1)*DATEDIF(KM$25,MIN(KN$25,$F$19)+1,"m")/12,0),0)</f>
        <v>0</v>
      </c>
      <c r="KO49" s="258">
        <f ca="1">IFERROR(IF(ISNUMBER(SEARCH("months",#REF!)),INDEX(INDIRECT($I$20),1)*DATEDIF(KO$25,MIN(KP$25,$F$19)+1,"m")/12,0),0)</f>
        <v>0</v>
      </c>
      <c r="KQ49" s="258">
        <f ca="1">IFERROR(IF(ISNUMBER(SEARCH("months",#REF!)),INDEX(INDIRECT($I$20),1)*DATEDIF(KQ$25,MIN(KR$25,$F$19)+1,"m")/12,0),0)</f>
        <v>0</v>
      </c>
      <c r="KS49" s="258">
        <f ca="1">IFERROR(IF(ISNUMBER(SEARCH("months",#REF!)),INDEX(INDIRECT($I$20),1)*DATEDIF(KS$25,MIN(KT$25,$F$19)+1,"m")/12,0),0)</f>
        <v>0</v>
      </c>
      <c r="KU49" s="258">
        <f ca="1">IFERROR(IF(ISNUMBER(SEARCH("months",#REF!)),INDEX(INDIRECT($I$20),1)*DATEDIF(KU$25,MIN(KV$25,$F$19)+1,"m")/12,0),0)</f>
        <v>0</v>
      </c>
      <c r="KW49" s="258">
        <f ca="1">IFERROR(IF(ISNUMBER(SEARCH("months",#REF!)),INDEX(INDIRECT($I$20),1)*DATEDIF(KW$25,MIN(KX$25,$F$19)+1,"m")/12,0),0)</f>
        <v>0</v>
      </c>
      <c r="KY49" s="258">
        <f ca="1">IFERROR(IF(ISNUMBER(SEARCH("months",#REF!)),INDEX(INDIRECT($I$20),1)*DATEDIF(KY$25,MIN(KZ$25,$F$19)+1,"m")/12,0),0)</f>
        <v>0</v>
      </c>
      <c r="LA49" s="258">
        <f ca="1">IFERROR(IF(ISNUMBER(SEARCH("months",#REF!)),INDEX(INDIRECT($I$20),1)*DATEDIF(LA$25,MIN(LB$25,$F$19)+1,"m")/12,0),0)</f>
        <v>0</v>
      </c>
      <c r="LC49" s="258">
        <f ca="1">IFERROR(IF(ISNUMBER(SEARCH("months",#REF!)),INDEX(INDIRECT($I$20),1)*DATEDIF(LC$25,MIN(LD$25,$F$19)+1,"m")/12,0),0)</f>
        <v>0</v>
      </c>
      <c r="LE49" s="258">
        <f ca="1">IFERROR(IF(ISNUMBER(SEARCH("months",#REF!)),INDEX(INDIRECT($I$20),1)*DATEDIF(LE$25,MIN(LF$25,$F$19)+1,"m")/12,0),0)</f>
        <v>0</v>
      </c>
      <c r="LG49" s="258">
        <f ca="1">IFERROR(IF(ISNUMBER(SEARCH("months",#REF!)),INDEX(INDIRECT($I$20),1)*DATEDIF(LG$25,MIN(LH$25,$F$19)+1,"m")/12,0),0)</f>
        <v>0</v>
      </c>
      <c r="LI49" s="258">
        <f ca="1">IFERROR(IF(ISNUMBER(SEARCH("months",#REF!)),INDEX(INDIRECT($I$20),1)*DATEDIF(LI$25,MIN(LJ$25,$F$19)+1,"m")/12,0),0)</f>
        <v>0</v>
      </c>
      <c r="LK49" s="258">
        <f ca="1">IFERROR(IF(ISNUMBER(SEARCH("months",#REF!)),INDEX(INDIRECT($I$20),1)*DATEDIF(LK$25,MIN(LL$25,$F$19)+1,"m")/12,0),0)</f>
        <v>0</v>
      </c>
      <c r="LM49" s="258">
        <f ca="1">IFERROR(IF(ISNUMBER(SEARCH("months",#REF!)),INDEX(INDIRECT($I$20),1)*DATEDIF(LM$25,MIN(LN$25,$F$19)+1,"m")/12,0),0)</f>
        <v>0</v>
      </c>
      <c r="LO49" s="258">
        <f ca="1">IFERROR(IF(ISNUMBER(SEARCH("months",#REF!)),INDEX(INDIRECT($I$20),1)*DATEDIF(LO$25,MIN(LP$25,$F$19)+1,"m")/12,0),0)</f>
        <v>0</v>
      </c>
      <c r="LQ49" s="258">
        <f ca="1">IFERROR(IF(ISNUMBER(SEARCH("months",#REF!)),INDEX(INDIRECT($I$20),1)*DATEDIF(LQ$25,MIN(LR$25,$F$19)+1,"m")/12,0),0)</f>
        <v>0</v>
      </c>
      <c r="LS49" s="258">
        <f ca="1">IFERROR(IF(ISNUMBER(SEARCH("months",#REF!)),INDEX(INDIRECT($I$20),1)*DATEDIF(LS$25,MIN(LT$25,$F$19)+1,"m")/12,0),0)</f>
        <v>0</v>
      </c>
      <c r="LU49" s="258">
        <f ca="1">IFERROR(IF(ISNUMBER(SEARCH("months",#REF!)),INDEX(INDIRECT($I$20),1)*DATEDIF(LU$25,MIN(LV$25,$F$19)+1,"m")/12,0),0)</f>
        <v>0</v>
      </c>
      <c r="LW49" s="258">
        <f ca="1">IFERROR(IF(ISNUMBER(SEARCH("months",#REF!)),INDEX(INDIRECT($I$20),1)*DATEDIF(LW$25,MIN(LX$25,$F$19)+1,"m")/12,0),0)</f>
        <v>0</v>
      </c>
      <c r="LY49" s="258">
        <f ca="1">IFERROR(IF(ISNUMBER(SEARCH("months",#REF!)),INDEX(INDIRECT($I$20),1)*DATEDIF(LY$25,MIN(LZ$25,$F$19)+1,"m")/12,0),0)</f>
        <v>0</v>
      </c>
      <c r="MA49" s="258">
        <f ca="1">IFERROR(IF(ISNUMBER(SEARCH("months",#REF!)),INDEX(INDIRECT($I$20),1)*DATEDIF(MA$25,MIN(MB$25,$F$19)+1,"m")/12,0),0)</f>
        <v>0</v>
      </c>
      <c r="MC49" s="258">
        <f ca="1">IFERROR(IF(ISNUMBER(SEARCH("months",#REF!)),INDEX(INDIRECT($I$20),1)*DATEDIF(MC$25,MIN(MD$25,$F$19)+1,"m")/12,0),0)</f>
        <v>0</v>
      </c>
      <c r="ME49" s="258">
        <f ca="1">IFERROR(IF(ISNUMBER(SEARCH("months",#REF!)),INDEX(INDIRECT($I$20),1)*DATEDIF(ME$25,MIN(MF$25,$F$19)+1,"m")/12,0),0)</f>
        <v>0</v>
      </c>
      <c r="MG49" s="258">
        <f ca="1">IFERROR(IF(ISNUMBER(SEARCH("months",#REF!)),INDEX(INDIRECT($I$20),1)*DATEDIF(MG$25,MIN(MH$25,$F$19)+1,"m")/12,0),0)</f>
        <v>0</v>
      </c>
      <c r="MI49" s="258">
        <f ca="1">IFERROR(IF(ISNUMBER(SEARCH("months",#REF!)),INDEX(INDIRECT($I$20),1)*DATEDIF(MI$25,MIN(MJ$25,$F$19)+1,"m")/12,0),0)</f>
        <v>0</v>
      </c>
      <c r="MK49" s="258">
        <f ca="1">IFERROR(IF(ISNUMBER(SEARCH("months",#REF!)),INDEX(INDIRECT($I$20),1)*DATEDIF(MK$25,MIN(ML$25,$F$19)+1,"m")/12,0),0)</f>
        <v>0</v>
      </c>
      <c r="MM49" s="258">
        <f ca="1">IFERROR(IF(ISNUMBER(SEARCH("months",#REF!)),INDEX(INDIRECT($I$20),1)*DATEDIF(MM$25,MIN(MN$25,$F$19)+1,"m")/12,0),0)</f>
        <v>0</v>
      </c>
      <c r="MO49" s="258">
        <f ca="1">IFERROR(IF(ISNUMBER(SEARCH("months",#REF!)),INDEX(INDIRECT($I$20),1)*DATEDIF(MO$25,MIN(MP$25,$F$19)+1,"m")/12,0),0)</f>
        <v>0</v>
      </c>
      <c r="MQ49" s="258">
        <f ca="1">IFERROR(IF(ISNUMBER(SEARCH("months",#REF!)),INDEX(INDIRECT($I$20),1)*DATEDIF(MQ$25,MIN(MR$25,$F$19)+1,"m")/12,0),0)</f>
        <v>0</v>
      </c>
      <c r="MS49" s="258">
        <f ca="1">IFERROR(IF(ISNUMBER(SEARCH("months",#REF!)),INDEX(INDIRECT($I$20),1)*DATEDIF(MS$25,MIN(MT$25,$F$19)+1,"m")/12,0),0)</f>
        <v>0</v>
      </c>
      <c r="MU49" s="258">
        <f ca="1">IFERROR(IF(ISNUMBER(SEARCH("months",#REF!)),INDEX(INDIRECT($I$20),1)*DATEDIF(MU$25,MIN(MV$25,$F$19)+1,"m")/12,0),0)</f>
        <v>0</v>
      </c>
      <c r="MW49" s="258">
        <f ca="1">IFERROR(IF(ISNUMBER(SEARCH("months",#REF!)),INDEX(INDIRECT($I$20),1)*DATEDIF(MW$25,MIN(MX$25,$F$19)+1,"m")/12,0),0)</f>
        <v>0</v>
      </c>
      <c r="MY49" s="258">
        <f ca="1">IFERROR(IF(ISNUMBER(SEARCH("months",#REF!)),INDEX(INDIRECT($I$20),1)*DATEDIF(MY$25,MIN(MZ$25,$F$19)+1,"m")/12,0),0)</f>
        <v>0</v>
      </c>
      <c r="NA49" s="258">
        <f ca="1">IFERROR(IF(ISNUMBER(SEARCH("months",#REF!)),INDEX(INDIRECT($I$20),1)*DATEDIF(NA$25,MIN(NB$25,$F$19)+1,"m")/12,0),0)</f>
        <v>0</v>
      </c>
      <c r="NC49" s="258">
        <f ca="1">IFERROR(IF(ISNUMBER(SEARCH("months",#REF!)),INDEX(INDIRECT($I$20),1)*DATEDIF(NC$25,MIN(ND$25,$F$19)+1,"m")/12,0),0)</f>
        <v>0</v>
      </c>
      <c r="NE49" s="258">
        <f ca="1">IFERROR(IF(ISNUMBER(SEARCH("months",#REF!)),INDEX(INDIRECT($I$20),1)*DATEDIF(NE$25,MIN(NF$25,$F$19)+1,"m")/12,0),0)</f>
        <v>0</v>
      </c>
      <c r="NG49" s="258">
        <f ca="1">IFERROR(IF(ISNUMBER(SEARCH("months",#REF!)),INDEX(INDIRECT($I$20),1)*DATEDIF(NG$25,MIN(NH$25,$F$19)+1,"m")/12,0),0)</f>
        <v>0</v>
      </c>
      <c r="NI49" s="258">
        <f ca="1">IFERROR(IF(ISNUMBER(SEARCH("months",#REF!)),INDEX(INDIRECT($I$20),1)*DATEDIF(NI$25,MIN(NJ$25,$F$19)+1,"m")/12,0),0)</f>
        <v>0</v>
      </c>
      <c r="NK49" s="258">
        <f ca="1">IFERROR(IF(ISNUMBER(SEARCH("months",#REF!)),INDEX(INDIRECT($I$20),1)*DATEDIF(NK$25,MIN(NL$25,$F$19)+1,"m")/12,0),0)</f>
        <v>0</v>
      </c>
      <c r="NM49" s="258">
        <f ca="1">IFERROR(IF(ISNUMBER(SEARCH("months",#REF!)),INDEX(INDIRECT($I$20),1)*DATEDIF(NM$25,MIN(NN$25,$F$19)+1,"m")/12,0),0)</f>
        <v>0</v>
      </c>
      <c r="NO49" s="258">
        <f ca="1">IFERROR(IF(ISNUMBER(SEARCH("months",#REF!)),INDEX(INDIRECT($I$20),1)*DATEDIF(NO$25,MIN(NP$25,$F$19)+1,"m")/12,0),0)</f>
        <v>0</v>
      </c>
      <c r="NQ49" s="258">
        <f ca="1">IFERROR(IF(ISNUMBER(SEARCH("months",#REF!)),INDEX(INDIRECT($I$20),1)*DATEDIF(NQ$25,MIN(NR$25,$F$19)+1,"m")/12,0),0)</f>
        <v>0</v>
      </c>
      <c r="NS49" s="258">
        <f ca="1">IFERROR(IF(ISNUMBER(SEARCH("months",#REF!)),INDEX(INDIRECT($I$20),1)*DATEDIF(NS$25,MIN(NT$25,$F$19)+1,"m")/12,0),0)</f>
        <v>0</v>
      </c>
      <c r="NU49" s="258">
        <f ca="1">IFERROR(IF(ISNUMBER(SEARCH("months",#REF!)),INDEX(INDIRECT($I$20),1)*DATEDIF(NU$25,MIN(NV$25,$F$19)+1,"m")/12,0),0)</f>
        <v>0</v>
      </c>
      <c r="NW49" s="258">
        <f ca="1">IFERROR(IF(ISNUMBER(SEARCH("months",#REF!)),INDEX(INDIRECT($I$20),1)*DATEDIF(NW$25,MIN(NX$25,$F$19)+1,"m")/12,0),0)</f>
        <v>0</v>
      </c>
      <c r="NY49" s="258">
        <f ca="1">IFERROR(IF(ISNUMBER(SEARCH("months",#REF!)),INDEX(INDIRECT($I$20),1)*DATEDIF(NY$25,MIN(NZ$25,$F$19)+1,"m")/12,0),0)</f>
        <v>0</v>
      </c>
      <c r="OA49" s="258">
        <f ca="1">IFERROR(IF(ISNUMBER(SEARCH("months",#REF!)),INDEX(INDIRECT($I$20),1)*DATEDIF(OA$25,MIN(OB$25,$F$19)+1,"m")/12,0),0)</f>
        <v>0</v>
      </c>
      <c r="OC49" s="258">
        <f ca="1">IFERROR(IF(ISNUMBER(SEARCH("months",#REF!)),INDEX(INDIRECT($I$20),1)*DATEDIF(OC$25,MIN(OD$25,$F$19)+1,"m")/12,0),0)</f>
        <v>0</v>
      </c>
      <c r="OE49" s="258">
        <f ca="1">IFERROR(IF(ISNUMBER(SEARCH("months",#REF!)),INDEX(INDIRECT($I$20),1)*DATEDIF(OE$25,MIN(OF$25,$F$19)+1,"m")/12,0),0)</f>
        <v>0</v>
      </c>
      <c r="OG49" s="258">
        <f ca="1">IFERROR(IF(ISNUMBER(SEARCH("months",#REF!)),INDEX(INDIRECT($I$20),1)*DATEDIF(OG$25,MIN(OH$25,$F$19)+1,"m")/12,0),0)</f>
        <v>0</v>
      </c>
      <c r="OI49" s="258">
        <f ca="1">IFERROR(IF(ISNUMBER(SEARCH("months",#REF!)),INDEX(INDIRECT($I$20),1)*DATEDIF(OI$25,MIN(OJ$25,$F$19)+1,"m")/12,0),0)</f>
        <v>0</v>
      </c>
      <c r="OK49" s="258">
        <f ca="1">IFERROR(IF(ISNUMBER(SEARCH("months",#REF!)),INDEX(INDIRECT($I$20),1)*DATEDIF(OK$25,MIN(OL$25,$F$19)+1,"m")/12,0),0)</f>
        <v>0</v>
      </c>
      <c r="OM49" s="258">
        <f ca="1">IFERROR(IF(ISNUMBER(SEARCH("months",#REF!)),INDEX(INDIRECT($I$20),1)*DATEDIF(OM$25,MIN(ON$25,$F$19)+1,"m")/12,0),0)</f>
        <v>0</v>
      </c>
      <c r="OO49" s="258">
        <f ca="1">IFERROR(IF(ISNUMBER(SEARCH("months",#REF!)),INDEX(INDIRECT($I$20),1)*DATEDIF(OO$25,MIN(OP$25,$F$19)+1,"m")/12,0),0)</f>
        <v>0</v>
      </c>
      <c r="OQ49" s="258">
        <f ca="1">IFERROR(IF(ISNUMBER(SEARCH("months",#REF!)),INDEX(INDIRECT($I$20),1)*DATEDIF(OQ$25,MIN(OR$25,$F$19)+1,"m")/12,0),0)</f>
        <v>0</v>
      </c>
      <c r="OS49" s="258">
        <f ca="1">IFERROR(IF(ISNUMBER(SEARCH("months",#REF!)),INDEX(INDIRECT($I$20),1)*DATEDIF(OS$25,MIN(OT$25,$F$19)+1,"m")/12,0),0)</f>
        <v>0</v>
      </c>
      <c r="OU49" s="258">
        <f ca="1">IFERROR(IF(ISNUMBER(SEARCH("months",#REF!)),INDEX(INDIRECT($I$20),1)*DATEDIF(OU$25,MIN(OV$25,$F$19)+1,"m")/12,0),0)</f>
        <v>0</v>
      </c>
      <c r="OW49" s="258">
        <f ca="1">IFERROR(IF(ISNUMBER(SEARCH("months",#REF!)),INDEX(INDIRECT($I$20),1)*DATEDIF(OW$25,MIN(OX$25,$F$19)+1,"m")/12,0),0)</f>
        <v>0</v>
      </c>
      <c r="OY49" s="258">
        <f ca="1">IFERROR(IF(ISNUMBER(SEARCH("months",#REF!)),INDEX(INDIRECT($I$20),1)*DATEDIF(OY$25,MIN(OZ$25,$F$19)+1,"m")/12,0),0)</f>
        <v>0</v>
      </c>
      <c r="PA49" s="258">
        <f ca="1">IFERROR(IF(ISNUMBER(SEARCH("months",#REF!)),INDEX(INDIRECT($I$20),1)*DATEDIF(PA$25,MIN(PB$25,$F$19)+1,"m")/12,0),0)</f>
        <v>0</v>
      </c>
      <c r="PC49" s="258">
        <f ca="1">IFERROR(IF(ISNUMBER(SEARCH("months",#REF!)),INDEX(INDIRECT($I$20),1)*DATEDIF(PC$25,MIN(PD$25,$F$19)+1,"m")/12,0),0)</f>
        <v>0</v>
      </c>
      <c r="PE49" s="258">
        <f ca="1">IFERROR(IF(ISNUMBER(SEARCH("months",#REF!)),INDEX(INDIRECT($I$20),1)*DATEDIF(PE$25,MIN(PF$25,$F$19)+1,"m")/12,0),0)</f>
        <v>0</v>
      </c>
      <c r="PG49" s="258">
        <f ca="1">IFERROR(IF(ISNUMBER(SEARCH("months",#REF!)),INDEX(INDIRECT($I$20),1)*DATEDIF(PG$25,MIN(PH$25,$F$19)+1,"m")/12,0),0)</f>
        <v>0</v>
      </c>
      <c r="PI49" s="258">
        <f ca="1">IFERROR(IF(ISNUMBER(SEARCH("months",#REF!)),INDEX(INDIRECT($I$20),1)*DATEDIF(PI$25,MIN(PJ$25,$F$19)+1,"m")/12,0),0)</f>
        <v>0</v>
      </c>
      <c r="PK49" s="258">
        <f ca="1">IFERROR(IF(ISNUMBER(SEARCH("months",#REF!)),INDEX(INDIRECT($I$20),1)*DATEDIF(PK$25,MIN(PL$25,$F$19)+1,"m")/12,0),0)</f>
        <v>0</v>
      </c>
      <c r="PM49" s="258">
        <f ca="1">IFERROR(IF(ISNUMBER(SEARCH("months",#REF!)),INDEX(INDIRECT($I$20),1)*DATEDIF(PM$25,MIN(PN$25,$F$19)+1,"m")/12,0),0)</f>
        <v>0</v>
      </c>
      <c r="PO49" s="258">
        <f ca="1">IFERROR(IF(ISNUMBER(SEARCH("months",#REF!)),INDEX(INDIRECT($I$20),1)*DATEDIF(PO$25,MIN(PP$25,$F$19)+1,"m")/12,0),0)</f>
        <v>0</v>
      </c>
      <c r="PQ49" s="258">
        <f ca="1">IFERROR(IF(ISNUMBER(SEARCH("months",#REF!)),INDEX(INDIRECT($I$20),1)*DATEDIF(PQ$25,MIN(PR$25,$F$19)+1,"m")/12,0),0)</f>
        <v>0</v>
      </c>
      <c r="PS49" s="258">
        <f ca="1">IFERROR(IF(ISNUMBER(SEARCH("months",#REF!)),INDEX(INDIRECT($I$20),1)*DATEDIF(PS$25,MIN(PT$25,$F$19)+1,"m")/12,0),0)</f>
        <v>0</v>
      </c>
      <c r="PU49" s="258">
        <f ca="1">IFERROR(IF(ISNUMBER(SEARCH("months",#REF!)),INDEX(INDIRECT($I$20),1)*DATEDIF(PU$25,MIN(PV$25,$F$19)+1,"m")/12,0),0)</f>
        <v>0</v>
      </c>
      <c r="PW49" s="258">
        <f ca="1">IFERROR(IF(ISNUMBER(SEARCH("months",#REF!)),INDEX(INDIRECT($I$20),1)*DATEDIF(PW$25,MIN(PX$25,$F$19)+1,"m")/12,0),0)</f>
        <v>0</v>
      </c>
      <c r="PY49" s="258">
        <f ca="1">IFERROR(IF(ISNUMBER(SEARCH("months",#REF!)),INDEX(INDIRECT($I$20),1)*DATEDIF(PY$25,MIN(PZ$25,$F$19)+1,"m")/12,0),0)</f>
        <v>0</v>
      </c>
      <c r="QA49" s="258">
        <f ca="1">IFERROR(IF(ISNUMBER(SEARCH("months",#REF!)),INDEX(INDIRECT($I$20),1)*DATEDIF(QA$25,MIN(QB$25,$F$19)+1,"m")/12,0),0)</f>
        <v>0</v>
      </c>
      <c r="QC49" s="258">
        <f ca="1">IFERROR(IF(ISNUMBER(SEARCH("months",#REF!)),INDEX(INDIRECT($I$20),1)*DATEDIF(QC$25,MIN(QD$25,$F$19)+1,"m")/12,0),0)</f>
        <v>0</v>
      </c>
      <c r="QE49" s="258">
        <f ca="1">IFERROR(IF(ISNUMBER(SEARCH("months",#REF!)),INDEX(INDIRECT($I$20),1)*DATEDIF(QE$25,MIN(QF$25,$F$19)+1,"m")/12,0),0)</f>
        <v>0</v>
      </c>
      <c r="QG49" s="258">
        <f ca="1">IFERROR(IF(ISNUMBER(SEARCH("months",#REF!)),INDEX(INDIRECT($I$20),1)*DATEDIF(QG$25,MIN(QH$25,$F$19)+1,"m")/12,0),0)</f>
        <v>0</v>
      </c>
      <c r="QI49" s="258">
        <f ca="1">IFERROR(IF(ISNUMBER(SEARCH("months",#REF!)),INDEX(INDIRECT($I$20),1)*DATEDIF(QI$25,MIN(QJ$25,$F$19)+1,"m")/12,0),0)</f>
        <v>0</v>
      </c>
      <c r="QK49" s="258">
        <f ca="1">IFERROR(IF(ISNUMBER(SEARCH("months",#REF!)),INDEX(INDIRECT($I$20),1)*DATEDIF(QK$25,MIN(QL$25,$F$19)+1,"m")/12,0),0)</f>
        <v>0</v>
      </c>
      <c r="QM49" s="258">
        <f ca="1">IFERROR(IF(ISNUMBER(SEARCH("months",#REF!)),INDEX(INDIRECT($I$20),1)*DATEDIF(QM$25,MIN(QN$25,$F$19)+1,"m")/12,0),0)</f>
        <v>0</v>
      </c>
      <c r="QO49" s="258">
        <f ca="1">IFERROR(IF(ISNUMBER(SEARCH("months",#REF!)),INDEX(INDIRECT($I$20),1)*DATEDIF(QO$25,MIN(QP$25,$F$19)+1,"m")/12,0),0)</f>
        <v>0</v>
      </c>
      <c r="QQ49" s="258">
        <f ca="1">IFERROR(IF(ISNUMBER(SEARCH("months",#REF!)),INDEX(INDIRECT($I$20),1)*DATEDIF(QQ$25,MIN(QR$25,$F$19)+1,"m")/12,0),0)</f>
        <v>0</v>
      </c>
      <c r="QS49" s="258">
        <f ca="1">IFERROR(IF(ISNUMBER(SEARCH("months",#REF!)),INDEX(INDIRECT($I$20),1)*DATEDIF(QS$25,MIN(QT$25,$F$19)+1,"m")/12,0),0)</f>
        <v>0</v>
      </c>
      <c r="QU49" s="258">
        <f ca="1">IFERROR(IF(ISNUMBER(SEARCH("months",#REF!)),INDEX(INDIRECT($I$20),1)*DATEDIF(QU$25,MIN(QV$25,$F$19)+1,"m")/12,0),0)</f>
        <v>0</v>
      </c>
      <c r="QW49" s="258">
        <f ca="1">IFERROR(IF(ISNUMBER(SEARCH("months",#REF!)),INDEX(INDIRECT($I$20),1)*DATEDIF(QW$25,MIN(QX$25,$F$19)+1,"m")/12,0),0)</f>
        <v>0</v>
      </c>
      <c r="QY49" s="258">
        <f ca="1">IFERROR(IF(ISNUMBER(SEARCH("months",#REF!)),INDEX(INDIRECT($I$20),1)*DATEDIF(QY$25,MIN(QZ$25,$F$19)+1,"m")/12,0),0)</f>
        <v>0</v>
      </c>
      <c r="RA49" s="258">
        <f ca="1">IFERROR(IF(ISNUMBER(SEARCH("months",#REF!)),INDEX(INDIRECT($I$20),1)*DATEDIF(RA$25,MIN(RB$25,$F$19)+1,"m")/12,0),0)</f>
        <v>0</v>
      </c>
      <c r="RC49" s="258">
        <f ca="1">IFERROR(IF(ISNUMBER(SEARCH("months",#REF!)),INDEX(INDIRECT($I$20),1)*DATEDIF(RC$25,MIN(RD$25,$F$19)+1,"m")/12,0),0)</f>
        <v>0</v>
      </c>
      <c r="RE49" s="258">
        <f ca="1">IFERROR(IF(ISNUMBER(SEARCH("months",#REF!)),INDEX(INDIRECT($I$20),1)*DATEDIF(RE$25,MIN(RF$25,$F$19)+1,"m")/12,0),0)</f>
        <v>0</v>
      </c>
      <c r="RG49" s="258">
        <f ca="1">IFERROR(IF(ISNUMBER(SEARCH("months",#REF!)),INDEX(INDIRECT($I$20),1)*DATEDIF(RG$25,MIN(RH$25,$F$19)+1,"m")/12,0),0)</f>
        <v>0</v>
      </c>
      <c r="RI49" s="258">
        <f ca="1">IFERROR(IF(ISNUMBER(SEARCH("months",#REF!)),INDEX(INDIRECT($I$20),1)*DATEDIF(RI$25,MIN(RJ$25,$F$19)+1,"m")/12,0),0)</f>
        <v>0</v>
      </c>
      <c r="RK49" s="258">
        <f ca="1">IFERROR(IF(ISNUMBER(SEARCH("months",#REF!)),INDEX(INDIRECT($I$20),1)*DATEDIF(RK$25,MIN(RL$25,$F$19)+1,"m")/12,0),0)</f>
        <v>0</v>
      </c>
      <c r="RM49" s="258">
        <f ca="1">IFERROR(IF(ISNUMBER(SEARCH("months",#REF!)),INDEX(INDIRECT($I$20),1)*DATEDIF(RM$25,MIN(RN$25,$F$19)+1,"m")/12,0),0)</f>
        <v>0</v>
      </c>
      <c r="RO49" s="258">
        <f ca="1">IFERROR(IF(ISNUMBER(SEARCH("months",#REF!)),INDEX(INDIRECT($I$20),1)*DATEDIF(RO$25,MIN(RP$25,$F$19)+1,"m")/12,0),0)</f>
        <v>0</v>
      </c>
      <c r="RQ49" s="258">
        <f ca="1">IFERROR(IF(ISNUMBER(SEARCH("months",#REF!)),INDEX(INDIRECT($I$20),1)*DATEDIF(RQ$25,MIN(RR$25,$F$19)+1,"m")/12,0),0)</f>
        <v>0</v>
      </c>
      <c r="RS49" s="258">
        <f ca="1">IFERROR(IF(ISNUMBER(SEARCH("months",#REF!)),INDEX(INDIRECT($I$20),1)*DATEDIF(RS$25,MIN(RT$25,$F$19)+1,"m")/12,0),0)</f>
        <v>0</v>
      </c>
      <c r="RU49" s="258">
        <f ca="1">IFERROR(IF(ISNUMBER(SEARCH("months",#REF!)),INDEX(INDIRECT($I$20),1)*DATEDIF(RU$25,MIN(RV$25,$F$19)+1,"m")/12,0),0)</f>
        <v>0</v>
      </c>
      <c r="RW49" s="258">
        <f ca="1">IFERROR(IF(ISNUMBER(SEARCH("months",#REF!)),INDEX(INDIRECT($I$20),1)*DATEDIF(RW$25,MIN(RX$25,$F$19)+1,"m")/12,0),0)</f>
        <v>0</v>
      </c>
      <c r="RY49" s="258">
        <f ca="1">IFERROR(IF(ISNUMBER(SEARCH("months",#REF!)),INDEX(INDIRECT($I$20),1)*DATEDIF(RY$25,MIN(RZ$25,$F$19)+1,"m")/12,0),0)</f>
        <v>0</v>
      </c>
      <c r="SA49" s="258">
        <f ca="1">IFERROR(IF(ISNUMBER(SEARCH("months",#REF!)),INDEX(INDIRECT($I$20),1)*DATEDIF(SA$25,MIN(SB$25,$F$19)+1,"m")/12,0),0)</f>
        <v>0</v>
      </c>
      <c r="SC49" s="258">
        <f ca="1">IFERROR(IF(ISNUMBER(SEARCH("months",#REF!)),INDEX(INDIRECT($I$20),1)*DATEDIF(SC$25,MIN(SD$25,$F$19)+1,"m")/12,0),0)</f>
        <v>0</v>
      </c>
      <c r="SE49" s="258">
        <f ca="1">IFERROR(IF(ISNUMBER(SEARCH("months",#REF!)),INDEX(INDIRECT($I$20),1)*DATEDIF(SE$25,MIN(SF$25,$F$19)+1,"m")/12,0),0)</f>
        <v>0</v>
      </c>
      <c r="SG49" s="258">
        <f ca="1">IFERROR(IF(ISNUMBER(SEARCH("months",#REF!)),INDEX(INDIRECT($I$20),1)*DATEDIF(SG$25,MIN(SH$25,$F$19)+1,"m")/12,0),0)</f>
        <v>0</v>
      </c>
      <c r="SI49" s="258">
        <f ca="1">IFERROR(IF(ISNUMBER(SEARCH("months",#REF!)),INDEX(INDIRECT($I$20),1)*DATEDIF(SI$25,MIN(SJ$25,$F$19)+1,"m")/12,0),0)</f>
        <v>0</v>
      </c>
      <c r="SK49" s="258">
        <f ca="1">IFERROR(IF(ISNUMBER(SEARCH("months",#REF!)),INDEX(INDIRECT($I$20),1)*DATEDIF(SK$25,MIN(SL$25,$F$19)+1,"m")/12,0),0)</f>
        <v>0</v>
      </c>
      <c r="SM49" s="258">
        <f ca="1">IFERROR(IF(ISNUMBER(SEARCH("months",#REF!)),INDEX(INDIRECT($I$20),1)*DATEDIF(SM$25,MIN(SN$25,$F$19)+1,"m")/12,0),0)</f>
        <v>0</v>
      </c>
      <c r="SO49" s="258">
        <f ca="1">IFERROR(IF(ISNUMBER(SEARCH("months",#REF!)),INDEX(INDIRECT($I$20),1)*DATEDIF(SO$25,MIN(SP$25,$F$19)+1,"m")/12,0),0)</f>
        <v>0</v>
      </c>
      <c r="SQ49" s="258">
        <f ca="1">IFERROR(IF(ISNUMBER(SEARCH("months",#REF!)),INDEX(INDIRECT($I$20),1)*DATEDIF(SQ$25,MIN(SR$25,$F$19)+1,"m")/12,0),0)</f>
        <v>0</v>
      </c>
      <c r="SS49" s="258">
        <f ca="1">IFERROR(IF(ISNUMBER(SEARCH("months",#REF!)),INDEX(INDIRECT($I$20),1)*DATEDIF(SS$25,MIN(ST$25,$F$19)+1,"m")/12,0),0)</f>
        <v>0</v>
      </c>
      <c r="SU49" s="258">
        <f ca="1">IFERROR(IF(ISNUMBER(SEARCH("months",#REF!)),INDEX(INDIRECT($I$20),1)*DATEDIF(SU$25,MIN(SV$25,$F$19)+1,"m")/12,0),0)</f>
        <v>0</v>
      </c>
      <c r="SW49" s="258">
        <f ca="1">IFERROR(IF(ISNUMBER(SEARCH("months",#REF!)),INDEX(INDIRECT($I$20),1)*DATEDIF(SW$25,MIN(SX$25,$F$19)+1,"m")/12,0),0)</f>
        <v>0</v>
      </c>
      <c r="SY49" s="258">
        <f ca="1">IFERROR(IF(ISNUMBER(SEARCH("months",#REF!)),INDEX(INDIRECT($I$20),1)*DATEDIF(SY$25,MIN(SZ$25,$F$19)+1,"m")/12,0),0)</f>
        <v>0</v>
      </c>
      <c r="TA49" s="258">
        <f ca="1">IFERROR(IF(ISNUMBER(SEARCH("months",#REF!)),INDEX(INDIRECT($I$20),1)*DATEDIF(TA$25,MIN(TB$25,$F$19)+1,"m")/12,0),0)</f>
        <v>0</v>
      </c>
      <c r="TC49" s="258">
        <f ca="1">IFERROR(IF(ISNUMBER(SEARCH("months",#REF!)),INDEX(INDIRECT($I$20),1)*DATEDIF(TC$25,MIN(TD$25,$F$19)+1,"m")/12,0),0)</f>
        <v>0</v>
      </c>
      <c r="TE49" s="258">
        <f ca="1">IFERROR(IF(ISNUMBER(SEARCH("months",#REF!)),INDEX(INDIRECT($I$20),1)*DATEDIF(TE$25,MIN(TF$25,$F$19)+1,"m")/12,0),0)</f>
        <v>0</v>
      </c>
      <c r="TG49" s="258">
        <f ca="1">IFERROR(IF(ISNUMBER(SEARCH("months",#REF!)),INDEX(INDIRECT($I$20),1)*DATEDIF(TG$25,MIN(TH$25,$F$19)+1,"m")/12,0),0)</f>
        <v>0</v>
      </c>
      <c r="TI49" s="258">
        <f ca="1">IFERROR(IF(ISNUMBER(SEARCH("months",#REF!)),INDEX(INDIRECT($I$20),1)*DATEDIF(TI$25,MIN(TJ$25,$F$19)+1,"m")/12,0),0)</f>
        <v>0</v>
      </c>
      <c r="TK49" s="258">
        <f ca="1">IFERROR(IF(ISNUMBER(SEARCH("months",#REF!)),INDEX(INDIRECT($I$20),1)*DATEDIF(TK$25,MIN(TL$25,$F$19)+1,"m")/12,0),0)</f>
        <v>0</v>
      </c>
      <c r="TM49" s="258">
        <f ca="1">IFERROR(IF(ISNUMBER(SEARCH("months",#REF!)),INDEX(INDIRECT($I$20),1)*DATEDIF(TM$25,MIN(TN$25,$F$19)+1,"m")/12,0),0)</f>
        <v>0</v>
      </c>
      <c r="TO49" s="258">
        <f ca="1">IFERROR(IF(ISNUMBER(SEARCH("months",#REF!)),INDEX(INDIRECT($I$20),1)*DATEDIF(TO$25,MIN(TP$25,$F$19)+1,"m")/12,0),0)</f>
        <v>0</v>
      </c>
      <c r="TQ49" s="258">
        <f ca="1">IFERROR(IF(ISNUMBER(SEARCH("months",#REF!)),INDEX(INDIRECT($I$20),1)*DATEDIF(TQ$25,MIN(TR$25,$F$19)+1,"m")/12,0),0)</f>
        <v>0</v>
      </c>
      <c r="TS49" s="258">
        <f ca="1">IFERROR(IF(ISNUMBER(SEARCH("months",#REF!)),INDEX(INDIRECT($I$20),1)*DATEDIF(TS$25,MIN(TT$25,$F$19)+1,"m")/12,0),0)</f>
        <v>0</v>
      </c>
      <c r="TU49" s="258">
        <f ca="1">IFERROR(IF(ISNUMBER(SEARCH("months",#REF!)),INDEX(INDIRECT($I$20),1)*DATEDIF(TU$25,MIN(TV$25,$F$19)+1,"m")/12,0),0)</f>
        <v>0</v>
      </c>
      <c r="TW49" s="258">
        <f ca="1">IFERROR(IF(ISNUMBER(SEARCH("months",#REF!)),INDEX(INDIRECT($I$20),1)*DATEDIF(TW$25,MIN(TX$25,$F$19)+1,"m")/12,0),0)</f>
        <v>0</v>
      </c>
      <c r="TY49" s="258">
        <f ca="1">IFERROR(IF(ISNUMBER(SEARCH("months",#REF!)),INDEX(INDIRECT($I$20),1)*DATEDIF(TY$25,MIN(TZ$25,$F$19)+1,"m")/12,0),0)</f>
        <v>0</v>
      </c>
      <c r="UA49" s="258">
        <f ca="1">IFERROR(IF(ISNUMBER(SEARCH("months",#REF!)),INDEX(INDIRECT($I$20),1)*DATEDIF(UA$25,MIN(UB$25,$F$19)+1,"m")/12,0),0)</f>
        <v>0</v>
      </c>
      <c r="UC49" s="258">
        <f ca="1">IFERROR(IF(ISNUMBER(SEARCH("months",#REF!)),INDEX(INDIRECT($I$20),1)*DATEDIF(UC$25,MIN(UD$25,$F$19)+1,"m")/12,0),0)</f>
        <v>0</v>
      </c>
      <c r="UE49" s="258">
        <f ca="1">IFERROR(IF(ISNUMBER(SEARCH("months",#REF!)),INDEX(INDIRECT($I$20),1)*DATEDIF(UE$25,MIN(UF$25,$F$19)+1,"m")/12,0),0)</f>
        <v>0</v>
      </c>
      <c r="UG49" s="258">
        <f ca="1">IFERROR(IF(ISNUMBER(SEARCH("months",#REF!)),INDEX(INDIRECT($I$20),1)*DATEDIF(UG$25,MIN(UH$25,$F$19)+1,"m")/12,0),0)</f>
        <v>0</v>
      </c>
      <c r="UI49" s="258">
        <f ca="1">IFERROR(IF(ISNUMBER(SEARCH("months",#REF!)),INDEX(INDIRECT($I$20),1)*DATEDIF(UI$25,MIN(UJ$25,$F$19)+1,"m")/12,0),0)</f>
        <v>0</v>
      </c>
      <c r="UK49" s="258">
        <f ca="1">IFERROR(IF(ISNUMBER(SEARCH("months",#REF!)),INDEX(INDIRECT($I$20),1)*DATEDIF(UK$25,MIN(UL$25,$F$19)+1,"m")/12,0),0)</f>
        <v>0</v>
      </c>
      <c r="UM49" s="258">
        <f ca="1">IFERROR(IF(ISNUMBER(SEARCH("months",#REF!)),INDEX(INDIRECT($I$20),1)*DATEDIF(UM$25,MIN(UN$25,$F$19)+1,"m")/12,0),0)</f>
        <v>0</v>
      </c>
      <c r="UO49" s="258">
        <f ca="1">IFERROR(IF(ISNUMBER(SEARCH("months",#REF!)),INDEX(INDIRECT($I$20),1)*DATEDIF(UO$25,MIN(UP$25,$F$19)+1,"m")/12,0),0)</f>
        <v>0</v>
      </c>
      <c r="UQ49" s="258">
        <f ca="1">IFERROR(IF(ISNUMBER(SEARCH("months",#REF!)),INDEX(INDIRECT($I$20),1)*DATEDIF(UQ$25,MIN(UR$25,$F$19)+1,"m")/12,0),0)</f>
        <v>0</v>
      </c>
      <c r="US49" s="258">
        <f ca="1">IFERROR(IF(ISNUMBER(SEARCH("months",#REF!)),INDEX(INDIRECT($I$20),1)*DATEDIF(US$25,MIN(UT$25,$F$19)+1,"m")/12,0),0)</f>
        <v>0</v>
      </c>
      <c r="UU49" s="258">
        <f ca="1">IFERROR(IF(ISNUMBER(SEARCH("months",#REF!)),INDEX(INDIRECT($I$20),1)*DATEDIF(UU$25,MIN(UV$25,$F$19)+1,"m")/12,0),0)</f>
        <v>0</v>
      </c>
      <c r="UW49" s="258">
        <f ca="1">IFERROR(IF(ISNUMBER(SEARCH("months",#REF!)),INDEX(INDIRECT($I$20),1)*DATEDIF(UW$25,MIN(UX$25,$F$19)+1,"m")/12,0),0)</f>
        <v>0</v>
      </c>
      <c r="UY49" s="258">
        <f ca="1">IFERROR(IF(ISNUMBER(SEARCH("months",#REF!)),INDEX(INDIRECT($I$20),1)*DATEDIF(UY$25,MIN(UZ$25,$F$19)+1,"m")/12,0),0)</f>
        <v>0</v>
      </c>
      <c r="VA49" s="258">
        <f ca="1">IFERROR(IF(ISNUMBER(SEARCH("months",#REF!)),INDEX(INDIRECT($I$20),1)*DATEDIF(VA$25,MIN(VB$25,$F$19)+1,"m")/12,0),0)</f>
        <v>0</v>
      </c>
      <c r="VC49" s="258">
        <f ca="1">IFERROR(IF(ISNUMBER(SEARCH("months",#REF!)),INDEX(INDIRECT($I$20),1)*DATEDIF(VC$25,MIN(VD$25,$F$19)+1,"m")/12,0),0)</f>
        <v>0</v>
      </c>
      <c r="VE49" s="258">
        <f ca="1">IFERROR(IF(ISNUMBER(SEARCH("months",#REF!)),INDEX(INDIRECT($I$20),1)*DATEDIF(VE$25,MIN(VF$25,$F$19)+1,"m")/12,0),0)</f>
        <v>0</v>
      </c>
      <c r="VG49" s="258">
        <f ca="1">IFERROR(IF(ISNUMBER(SEARCH("months",#REF!)),INDEX(INDIRECT($I$20),1)*DATEDIF(VG$25,MIN(VH$25,$F$19)+1,"m")/12,0),0)</f>
        <v>0</v>
      </c>
      <c r="VI49" s="258">
        <f ca="1">IFERROR(IF(ISNUMBER(SEARCH("months",#REF!)),INDEX(INDIRECT($I$20),1)*DATEDIF(VI$25,MIN(VJ$25,$F$19)+1,"m")/12,0),0)</f>
        <v>0</v>
      </c>
      <c r="VK49" s="258">
        <f ca="1">IFERROR(IF(ISNUMBER(SEARCH("months",#REF!)),INDEX(INDIRECT($I$20),1)*DATEDIF(VK$25,MIN(VL$25,$F$19)+1,"m")/12,0),0)</f>
        <v>0</v>
      </c>
      <c r="VM49" s="258">
        <f ca="1">IFERROR(IF(ISNUMBER(SEARCH("months",#REF!)),INDEX(INDIRECT($I$20),1)*DATEDIF(VM$25,MIN(VN$25,$F$19)+1,"m")/12,0),0)</f>
        <v>0</v>
      </c>
      <c r="VO49" s="258">
        <f ca="1">IFERROR(IF(ISNUMBER(SEARCH("months",#REF!)),INDEX(INDIRECT($I$20),1)*DATEDIF(VO$25,MIN(VP$25,$F$19)+1,"m")/12,0),0)</f>
        <v>0</v>
      </c>
      <c r="VQ49" s="258">
        <f ca="1">IFERROR(IF(ISNUMBER(SEARCH("months",#REF!)),INDEX(INDIRECT($I$20),1)*DATEDIF(VQ$25,MIN(VR$25,$F$19)+1,"m")/12,0),0)</f>
        <v>0</v>
      </c>
      <c r="VS49" s="258">
        <f ca="1">IFERROR(IF(ISNUMBER(SEARCH("months",#REF!)),INDEX(INDIRECT($I$20),1)*DATEDIF(VS$25,MIN(VT$25,$F$19)+1,"m")/12,0),0)</f>
        <v>0</v>
      </c>
      <c r="VU49" s="258">
        <f ca="1">IFERROR(IF(ISNUMBER(SEARCH("months",#REF!)),INDEX(INDIRECT($I$20),1)*DATEDIF(VU$25,MIN(VV$25,$F$19)+1,"m")/12,0),0)</f>
        <v>0</v>
      </c>
      <c r="VW49" s="258">
        <f ca="1">IFERROR(IF(ISNUMBER(SEARCH("months",#REF!)),INDEX(INDIRECT($I$20),1)*DATEDIF(VW$25,MIN(VX$25,$F$19)+1,"m")/12,0),0)</f>
        <v>0</v>
      </c>
      <c r="VY49" s="258">
        <f ca="1">IFERROR(IF(ISNUMBER(SEARCH("months",#REF!)),INDEX(INDIRECT($I$20),1)*DATEDIF(VY$25,MIN(VZ$25,$F$19)+1,"m")/12,0),0)</f>
        <v>0</v>
      </c>
      <c r="WA49" s="258">
        <f ca="1">IFERROR(IF(ISNUMBER(SEARCH("months",#REF!)),INDEX(INDIRECT($I$20),1)*DATEDIF(WA$25,MIN(WB$25,$F$19)+1,"m")/12,0),0)</f>
        <v>0</v>
      </c>
      <c r="WC49" s="258">
        <f ca="1">IFERROR(IF(ISNUMBER(SEARCH("months",#REF!)),INDEX(INDIRECT($I$20),1)*DATEDIF(WC$25,MIN(WD$25,$F$19)+1,"m")/12,0),0)</f>
        <v>0</v>
      </c>
      <c r="WE49" s="258">
        <f ca="1">IFERROR(IF(ISNUMBER(SEARCH("months",#REF!)),INDEX(INDIRECT($I$20),1)*DATEDIF(WE$25,MIN(WF$25,$F$19)+1,"m")/12,0),0)</f>
        <v>0</v>
      </c>
      <c r="WG49" s="258">
        <f ca="1">IFERROR(IF(ISNUMBER(SEARCH("months",#REF!)),INDEX(INDIRECT($I$20),1)*DATEDIF(WG$25,MIN(WH$25,$F$19)+1,"m")/12,0),0)</f>
        <v>0</v>
      </c>
      <c r="WI49" s="258">
        <f ca="1">IFERROR(IF(ISNUMBER(SEARCH("months",#REF!)),INDEX(INDIRECT($I$20),1)*DATEDIF(WI$25,MIN(WJ$25,$F$19)+1,"m")/12,0),0)</f>
        <v>0</v>
      </c>
      <c r="WK49" s="258">
        <f ca="1">IFERROR(IF(ISNUMBER(SEARCH("months",#REF!)),INDEX(INDIRECT($I$20),1)*DATEDIF(WK$25,MIN(WL$25,$F$19)+1,"m")/12,0),0)</f>
        <v>0</v>
      </c>
      <c r="WM49" s="258">
        <f ca="1">IFERROR(IF(ISNUMBER(SEARCH("months",#REF!)),INDEX(INDIRECT($I$20),1)*DATEDIF(WM$25,MIN(WN$25,$F$19)+1,"m")/12,0),0)</f>
        <v>0</v>
      </c>
      <c r="WO49" s="258">
        <f ca="1">IFERROR(IF(ISNUMBER(SEARCH("months",#REF!)),INDEX(INDIRECT($I$20),1)*DATEDIF(WO$25,MIN(WP$25,$F$19)+1,"m")/12,0),0)</f>
        <v>0</v>
      </c>
      <c r="WQ49" s="258">
        <f ca="1">IFERROR(IF(ISNUMBER(SEARCH("months",#REF!)),INDEX(INDIRECT($I$20),1)*DATEDIF(WQ$25,MIN(WR$25,$F$19)+1,"m")/12,0),0)</f>
        <v>0</v>
      </c>
      <c r="WS49" s="258">
        <f ca="1">IFERROR(IF(ISNUMBER(SEARCH("months",#REF!)),INDEX(INDIRECT($I$20),1)*DATEDIF(WS$25,MIN(WT$25,$F$19)+1,"m")/12,0),0)</f>
        <v>0</v>
      </c>
      <c r="WU49" s="258">
        <f ca="1">IFERROR(IF(ISNUMBER(SEARCH("months",#REF!)),INDEX(INDIRECT($I$20),1)*DATEDIF(WU$25,MIN(WV$25,$F$19)+1,"m")/12,0),0)</f>
        <v>0</v>
      </c>
      <c r="WW49" s="258">
        <f ca="1">IFERROR(IF(ISNUMBER(SEARCH("months",#REF!)),INDEX(INDIRECT($I$20),1)*DATEDIF(WW$25,MIN(WX$25,$F$19)+1,"m")/12,0),0)</f>
        <v>0</v>
      </c>
      <c r="WY49" s="258">
        <f ca="1">IFERROR(IF(ISNUMBER(SEARCH("months",#REF!)),INDEX(INDIRECT($I$20),1)*DATEDIF(WY$25,MIN(WZ$25,$F$19)+1,"m")/12,0),0)</f>
        <v>0</v>
      </c>
      <c r="XA49" s="258">
        <f ca="1">IFERROR(IF(ISNUMBER(SEARCH("months",#REF!)),INDEX(INDIRECT($I$20),1)*DATEDIF(XA$25,MIN(XB$25,$F$19)+1,"m")/12,0),0)</f>
        <v>0</v>
      </c>
      <c r="XC49" s="258">
        <f ca="1">IFERROR(IF(ISNUMBER(SEARCH("months",#REF!)),INDEX(INDIRECT($I$20),1)*DATEDIF(XC$25,MIN(XD$25,$F$19)+1,"m")/12,0),0)</f>
        <v>0</v>
      </c>
      <c r="XE49" s="258">
        <f ca="1">IFERROR(IF(ISNUMBER(SEARCH("months",#REF!)),INDEX(INDIRECT($I$20),1)*DATEDIF(XE$25,MIN(XF$25,$F$19)+1,"m")/12,0),0)</f>
        <v>0</v>
      </c>
      <c r="XG49" s="258">
        <f ca="1">IFERROR(IF(ISNUMBER(SEARCH("months",#REF!)),INDEX(INDIRECT($I$20),1)*DATEDIF(XG$25,MIN(XH$25,$F$19)+1,"m")/12,0),0)</f>
        <v>0</v>
      </c>
      <c r="XI49" s="258">
        <f ca="1">IFERROR(IF(ISNUMBER(SEARCH("months",#REF!)),INDEX(INDIRECT($I$20),1)*DATEDIF(XI$25,MIN(XJ$25,$F$19)+1,"m")/12,0),0)</f>
        <v>0</v>
      </c>
      <c r="XK49" s="258">
        <f ca="1">IFERROR(IF(ISNUMBER(SEARCH("months",#REF!)),INDEX(INDIRECT($I$20),1)*DATEDIF(XK$25,MIN(XL$25,$F$19)+1,"m")/12,0),0)</f>
        <v>0</v>
      </c>
      <c r="XM49" s="258">
        <f ca="1">IFERROR(IF(ISNUMBER(SEARCH("months",#REF!)),INDEX(INDIRECT($I$20),1)*DATEDIF(XM$25,MIN(XN$25,$F$19)+1,"m")/12,0),0)</f>
        <v>0</v>
      </c>
      <c r="XO49" s="258">
        <f ca="1">IFERROR(IF(ISNUMBER(SEARCH("months",#REF!)),INDEX(INDIRECT($I$20),1)*DATEDIF(XO$25,MIN(XP$25,$F$19)+1,"m")/12,0),0)</f>
        <v>0</v>
      </c>
      <c r="XQ49" s="258">
        <f ca="1">IFERROR(IF(ISNUMBER(SEARCH("months",#REF!)),INDEX(INDIRECT($I$20),1)*DATEDIF(XQ$25,MIN(XR$25,$F$19)+1,"m")/12,0),0)</f>
        <v>0</v>
      </c>
      <c r="XS49" s="258">
        <f ca="1">IFERROR(IF(ISNUMBER(SEARCH("months",#REF!)),INDEX(INDIRECT($I$20),1)*DATEDIF(XS$25,MIN(XT$25,$F$19)+1,"m")/12,0),0)</f>
        <v>0</v>
      </c>
      <c r="XU49" s="258">
        <f ca="1">IFERROR(IF(ISNUMBER(SEARCH("months",#REF!)),INDEX(INDIRECT($I$20),1)*DATEDIF(XU$25,MIN(XV$25,$F$19)+1,"m")/12,0),0)</f>
        <v>0</v>
      </c>
      <c r="XW49" s="258">
        <f ca="1">IFERROR(IF(ISNUMBER(SEARCH("months",#REF!)),INDEX(INDIRECT($I$20),1)*DATEDIF(XW$25,MIN(XX$25,$F$19)+1,"m")/12,0),0)</f>
        <v>0</v>
      </c>
      <c r="XY49" s="258">
        <f ca="1">IFERROR(IF(ISNUMBER(SEARCH("months",#REF!)),INDEX(INDIRECT($I$20),1)*DATEDIF(XY$25,MIN(XZ$25,$F$19)+1,"m")/12,0),0)</f>
        <v>0</v>
      </c>
      <c r="YA49" s="258">
        <f ca="1">IFERROR(IF(ISNUMBER(SEARCH("months",#REF!)),INDEX(INDIRECT($I$20),1)*DATEDIF(YA$25,MIN(YB$25,$F$19)+1,"m")/12,0),0)</f>
        <v>0</v>
      </c>
      <c r="YC49" s="258">
        <f ca="1">IFERROR(IF(ISNUMBER(SEARCH("months",#REF!)),INDEX(INDIRECT($I$20),1)*DATEDIF(YC$25,MIN(YD$25,$F$19)+1,"m")/12,0),0)</f>
        <v>0</v>
      </c>
      <c r="YE49" s="258">
        <f ca="1">IFERROR(IF(ISNUMBER(SEARCH("months",#REF!)),INDEX(INDIRECT($I$20),1)*DATEDIF(YE$25,MIN(YF$25,$F$19)+1,"m")/12,0),0)</f>
        <v>0</v>
      </c>
      <c r="YG49" s="258">
        <f ca="1">IFERROR(IF(ISNUMBER(SEARCH("months",#REF!)),INDEX(INDIRECT($I$20),1)*DATEDIF(YG$25,MIN(YH$25,$F$19)+1,"m")/12,0),0)</f>
        <v>0</v>
      </c>
      <c r="YI49" s="258">
        <f ca="1">IFERROR(IF(ISNUMBER(SEARCH("months",#REF!)),INDEX(INDIRECT($I$20),1)*DATEDIF(YI$25,MIN(YJ$25,$F$19)+1,"m")/12,0),0)</f>
        <v>0</v>
      </c>
      <c r="YK49" s="258">
        <f ca="1">IFERROR(IF(ISNUMBER(SEARCH("months",#REF!)),INDEX(INDIRECT($I$20),1)*DATEDIF(YK$25,MIN(YL$25,$F$19)+1,"m")/12,0),0)</f>
        <v>0</v>
      </c>
      <c r="YM49" s="258">
        <f ca="1">IFERROR(IF(ISNUMBER(SEARCH("months",#REF!)),INDEX(INDIRECT($I$20),1)*DATEDIF(YM$25,MIN(YN$25,$F$19)+1,"m")/12,0),0)</f>
        <v>0</v>
      </c>
      <c r="YO49" s="258">
        <f ca="1">IFERROR(IF(ISNUMBER(SEARCH("months",#REF!)),INDEX(INDIRECT($I$20),1)*DATEDIF(YO$25,MIN(YP$25,$F$19)+1,"m")/12,0),0)</f>
        <v>0</v>
      </c>
      <c r="YQ49" s="258">
        <f ca="1">IFERROR(IF(ISNUMBER(SEARCH("months",#REF!)),INDEX(INDIRECT($I$20),1)*DATEDIF(YQ$25,MIN(YR$25,$F$19)+1,"m")/12,0),0)</f>
        <v>0</v>
      </c>
      <c r="YS49" s="258">
        <f ca="1">IFERROR(IF(ISNUMBER(SEARCH("months",#REF!)),INDEX(INDIRECT($I$20),1)*DATEDIF(YS$25,MIN(YT$25,$F$19)+1,"m")/12,0),0)</f>
        <v>0</v>
      </c>
      <c r="YU49" s="258">
        <f ca="1">IFERROR(IF(ISNUMBER(SEARCH("months",#REF!)),INDEX(INDIRECT($I$20),1)*DATEDIF(YU$25,MIN(YV$25,$F$19)+1,"m")/12,0),0)</f>
        <v>0</v>
      </c>
      <c r="YW49" s="258">
        <f ca="1">IFERROR(IF(ISNUMBER(SEARCH("months",#REF!)),INDEX(INDIRECT($I$20),1)*DATEDIF(YW$25,MIN(YX$25,$F$19)+1,"m")/12,0),0)</f>
        <v>0</v>
      </c>
      <c r="YY49" s="258">
        <f ca="1">IFERROR(IF(ISNUMBER(SEARCH("months",#REF!)),INDEX(INDIRECT($I$20),1)*DATEDIF(YY$25,MIN(YZ$25,$F$19)+1,"m")/12,0),0)</f>
        <v>0</v>
      </c>
      <c r="ZA49" s="258">
        <f ca="1">IFERROR(IF(ISNUMBER(SEARCH("months",#REF!)),INDEX(INDIRECT($I$20),1)*DATEDIF(ZA$25,MIN(ZB$25,$F$19)+1,"m")/12,0),0)</f>
        <v>0</v>
      </c>
      <c r="ZC49" s="258">
        <f ca="1">IFERROR(IF(ISNUMBER(SEARCH("months",#REF!)),INDEX(INDIRECT($I$20),1)*DATEDIF(ZC$25,MIN(ZD$25,$F$19)+1,"m")/12,0),0)</f>
        <v>0</v>
      </c>
      <c r="ZE49" s="258">
        <f ca="1">IFERROR(IF(ISNUMBER(SEARCH("months",#REF!)),INDEX(INDIRECT($I$20),1)*DATEDIF(ZE$25,MIN(ZF$25,$F$19)+1,"m")/12,0),0)</f>
        <v>0</v>
      </c>
      <c r="ZG49" s="258">
        <f ca="1">IFERROR(IF(ISNUMBER(SEARCH("months",#REF!)),INDEX(INDIRECT($I$20),1)*DATEDIF(ZG$25,MIN(ZH$25,$F$19)+1,"m")/12,0),0)</f>
        <v>0</v>
      </c>
      <c r="ZI49" s="258">
        <f ca="1">IFERROR(IF(ISNUMBER(SEARCH("months",#REF!)),INDEX(INDIRECT($I$20),1)*DATEDIF(ZI$25,MIN(ZJ$25,$F$19)+1,"m")/12,0),0)</f>
        <v>0</v>
      </c>
      <c r="ZK49" s="258">
        <f ca="1">IFERROR(IF(ISNUMBER(SEARCH("months",#REF!)),INDEX(INDIRECT($I$20),1)*DATEDIF(ZK$25,MIN(ZL$25,$F$19)+1,"m")/12,0),0)</f>
        <v>0</v>
      </c>
      <c r="ZM49" s="258">
        <f ca="1">IFERROR(IF(ISNUMBER(SEARCH("months",#REF!)),INDEX(INDIRECT($I$20),1)*DATEDIF(ZM$25,MIN(ZN$25,$F$19)+1,"m")/12,0),0)</f>
        <v>0</v>
      </c>
      <c r="ZO49" s="258">
        <f ca="1">IFERROR(IF(ISNUMBER(SEARCH("months",#REF!)),INDEX(INDIRECT($I$20),1)*DATEDIF(ZO$25,MIN(ZP$25,$F$19)+1,"m")/12,0),0)</f>
        <v>0</v>
      </c>
      <c r="ZQ49" s="258">
        <f ca="1">IFERROR(IF(ISNUMBER(SEARCH("months",#REF!)),INDEX(INDIRECT($I$20),1)*DATEDIF(ZQ$25,MIN(ZR$25,$F$19)+1,"m")/12,0),0)</f>
        <v>0</v>
      </c>
      <c r="ZS49" s="258">
        <f ca="1">IFERROR(IF(ISNUMBER(SEARCH("months",#REF!)),INDEX(INDIRECT($I$20),1)*DATEDIF(ZS$25,MIN(ZT$25,$F$19)+1,"m")/12,0),0)</f>
        <v>0</v>
      </c>
      <c r="ZU49" s="258">
        <f ca="1">IFERROR(IF(ISNUMBER(SEARCH("months",#REF!)),INDEX(INDIRECT($I$20),1)*DATEDIF(ZU$25,MIN(ZV$25,$F$19)+1,"m")/12,0),0)</f>
        <v>0</v>
      </c>
      <c r="ZW49" s="258">
        <f ca="1">IFERROR(IF(ISNUMBER(SEARCH("months",#REF!)),INDEX(INDIRECT($I$20),1)*DATEDIF(ZW$25,MIN(ZX$25,$F$19)+1,"m")/12,0),0)</f>
        <v>0</v>
      </c>
      <c r="ZY49" s="258">
        <f ca="1">IFERROR(IF(ISNUMBER(SEARCH("months",#REF!)),INDEX(INDIRECT($I$20),1)*DATEDIF(ZY$25,MIN(ZZ$25,$F$19)+1,"m")/12,0),0)</f>
        <v>0</v>
      </c>
      <c r="AAA49" s="258">
        <f ca="1">IFERROR(IF(ISNUMBER(SEARCH("months",#REF!)),INDEX(INDIRECT($I$20),1)*DATEDIF(AAA$25,MIN(AAB$25,$F$19)+1,"m")/12,0),0)</f>
        <v>0</v>
      </c>
      <c r="AAC49" s="258">
        <f ca="1">IFERROR(IF(ISNUMBER(SEARCH("months",#REF!)),INDEX(INDIRECT($I$20),1)*DATEDIF(AAC$25,MIN(AAD$25,$F$19)+1,"m")/12,0),0)</f>
        <v>0</v>
      </c>
      <c r="AAE49" s="258">
        <f ca="1">IFERROR(IF(ISNUMBER(SEARCH("months",#REF!)),INDEX(INDIRECT($I$20),1)*DATEDIF(AAE$25,MIN(AAF$25,$F$19)+1,"m")/12,0),0)</f>
        <v>0</v>
      </c>
      <c r="AAG49" s="258">
        <f ca="1">IFERROR(IF(ISNUMBER(SEARCH("months",#REF!)),INDEX(INDIRECT($I$20),1)*DATEDIF(AAG$25,MIN(AAH$25,$F$19)+1,"m")/12,0),0)</f>
        <v>0</v>
      </c>
      <c r="AAI49" s="258">
        <f ca="1">IFERROR(IF(ISNUMBER(SEARCH("months",#REF!)),INDEX(INDIRECT($I$20),1)*DATEDIF(AAI$25,MIN(AAJ$25,$F$19)+1,"m")/12,0),0)</f>
        <v>0</v>
      </c>
      <c r="AAK49" s="258">
        <f ca="1">IFERROR(IF(ISNUMBER(SEARCH("months",#REF!)),INDEX(INDIRECT($I$20),1)*DATEDIF(AAK$25,MIN(AAL$25,$F$19)+1,"m")/12,0),0)</f>
        <v>0</v>
      </c>
      <c r="AAM49" s="258">
        <f ca="1">IFERROR(IF(ISNUMBER(SEARCH("months",#REF!)),INDEX(INDIRECT($I$20),1)*DATEDIF(AAM$25,MIN(AAN$25,$F$19)+1,"m")/12,0),0)</f>
        <v>0</v>
      </c>
      <c r="AAO49" s="258">
        <f ca="1">IFERROR(IF(ISNUMBER(SEARCH("months",#REF!)),INDEX(INDIRECT($I$20),1)*DATEDIF(AAO$25,MIN(AAP$25,$F$19)+1,"m")/12,0),0)</f>
        <v>0</v>
      </c>
      <c r="AAQ49" s="258">
        <f ca="1">IFERROR(IF(ISNUMBER(SEARCH("months",#REF!)),INDEX(INDIRECT($I$20),1)*DATEDIF(AAQ$25,MIN(AAR$25,$F$19)+1,"m")/12,0),0)</f>
        <v>0</v>
      </c>
      <c r="AAS49" s="258">
        <f ca="1">IFERROR(IF(ISNUMBER(SEARCH("months",#REF!)),INDEX(INDIRECT($I$20),1)*DATEDIF(AAS$25,MIN(AAT$25,$F$19)+1,"m")/12,0),0)</f>
        <v>0</v>
      </c>
      <c r="AAU49" s="258">
        <f ca="1">IFERROR(IF(ISNUMBER(SEARCH("months",#REF!)),INDEX(INDIRECT($I$20),1)*DATEDIF(AAU$25,MIN(AAV$25,$F$19)+1,"m")/12,0),0)</f>
        <v>0</v>
      </c>
      <c r="AAW49" s="258">
        <f ca="1">IFERROR(IF(ISNUMBER(SEARCH("months",#REF!)),INDEX(INDIRECT($I$20),1)*DATEDIF(AAW$25,MIN(AAX$25,$F$19)+1,"m")/12,0),0)</f>
        <v>0</v>
      </c>
      <c r="AAY49" s="258">
        <f ca="1">IFERROR(IF(ISNUMBER(SEARCH("months",#REF!)),INDEX(INDIRECT($I$20),1)*DATEDIF(AAY$25,MIN(AAZ$25,$F$19)+1,"m")/12,0),0)</f>
        <v>0</v>
      </c>
      <c r="ABA49" s="258">
        <f ca="1">IFERROR(IF(ISNUMBER(SEARCH("months",#REF!)),INDEX(INDIRECT($I$20),1)*DATEDIF(ABA$25,MIN(ABB$25,$F$19)+1,"m")/12,0),0)</f>
        <v>0</v>
      </c>
      <c r="ABC49" s="258">
        <f ca="1">IFERROR(IF(ISNUMBER(SEARCH("months",#REF!)),INDEX(INDIRECT($I$20),1)*DATEDIF(ABC$25,MIN(ABD$25,$F$19)+1,"m")/12,0),0)</f>
        <v>0</v>
      </c>
      <c r="ABE49" s="258">
        <f ca="1">IFERROR(IF(ISNUMBER(SEARCH("months",#REF!)),INDEX(INDIRECT($I$20),1)*DATEDIF(ABE$25,MIN(ABF$25,$F$19)+1,"m")/12,0),0)</f>
        <v>0</v>
      </c>
      <c r="ABG49" s="258">
        <f ca="1">IFERROR(IF(ISNUMBER(SEARCH("months",#REF!)),INDEX(INDIRECT($I$20),1)*DATEDIF(ABG$25,MIN(ABH$25,$F$19)+1,"m")/12,0),0)</f>
        <v>0</v>
      </c>
      <c r="ABI49" s="258">
        <f ca="1">IFERROR(IF(ISNUMBER(SEARCH("months",#REF!)),INDEX(INDIRECT($I$20),1)*DATEDIF(ABI$25,MIN(ABJ$25,$F$19)+1,"m")/12,0),0)</f>
        <v>0</v>
      </c>
      <c r="ABK49" s="258">
        <f ca="1">IFERROR(IF(ISNUMBER(SEARCH("months",#REF!)),INDEX(INDIRECT($I$20),1)*DATEDIF(ABK$25,MIN(ABL$25,$F$19)+1,"m")/12,0),0)</f>
        <v>0</v>
      </c>
      <c r="ABM49" s="258">
        <f ca="1">IFERROR(IF(ISNUMBER(SEARCH("months",#REF!)),INDEX(INDIRECT($I$20),1)*DATEDIF(ABM$25,MIN(ABN$25,$F$19)+1,"m")/12,0),0)</f>
        <v>0</v>
      </c>
      <c r="ABO49" s="258">
        <f ca="1">IFERROR(IF(ISNUMBER(SEARCH("months",#REF!)),INDEX(INDIRECT($I$20),1)*DATEDIF(ABO$25,MIN(ABP$25,$F$19)+1,"m")/12,0),0)</f>
        <v>0</v>
      </c>
      <c r="ABQ49" s="258">
        <f ca="1">IFERROR(IF(ISNUMBER(SEARCH("months",#REF!)),INDEX(INDIRECT($I$20),1)*DATEDIF(ABQ$25,MIN(ABR$25,$F$19)+1,"m")/12,0),0)</f>
        <v>0</v>
      </c>
      <c r="ABS49" s="258">
        <f ca="1">IFERROR(IF(ISNUMBER(SEARCH("months",#REF!)),INDEX(INDIRECT($I$20),1)*DATEDIF(ABS$25,MIN(ABT$25,$F$19)+1,"m")/12,0),0)</f>
        <v>0</v>
      </c>
      <c r="ABU49" s="258">
        <f ca="1">IFERROR(IF(ISNUMBER(SEARCH("months",#REF!)),INDEX(INDIRECT($I$20),1)*DATEDIF(ABU$25,MIN(ABV$25,$F$19)+1,"m")/12,0),0)</f>
        <v>0</v>
      </c>
      <c r="ABW49" s="258">
        <f ca="1">IFERROR(IF(ISNUMBER(SEARCH("months",#REF!)),INDEX(INDIRECT($I$20),1)*DATEDIF(ABW$25,MIN(ABX$25,$F$19)+1,"m")/12,0),0)</f>
        <v>0</v>
      </c>
      <c r="ABY49" s="258">
        <f ca="1">IFERROR(IF(ISNUMBER(SEARCH("months",#REF!)),INDEX(INDIRECT($I$20),1)*DATEDIF(ABY$25,MIN(ABZ$25,$F$19)+1,"m")/12,0),0)</f>
        <v>0</v>
      </c>
      <c r="ACA49" s="258">
        <f ca="1">IFERROR(IF(ISNUMBER(SEARCH("months",#REF!)),INDEX(INDIRECT($I$20),1)*DATEDIF(ACA$25,MIN(ACB$25,$F$19)+1,"m")/12,0),0)</f>
        <v>0</v>
      </c>
      <c r="ACC49" s="258">
        <f ca="1">IFERROR(IF(ISNUMBER(SEARCH("months",#REF!)),INDEX(INDIRECT($I$20),1)*DATEDIF(ACC$25,MIN(ACD$25,$F$19)+1,"m")/12,0),0)</f>
        <v>0</v>
      </c>
      <c r="ACE49" s="258">
        <f ca="1">IFERROR(IF(ISNUMBER(SEARCH("months",#REF!)),INDEX(INDIRECT($I$20),1)*DATEDIF(ACE$25,MIN(ACF$25,$F$19)+1,"m")/12,0),0)</f>
        <v>0</v>
      </c>
      <c r="ACG49" s="258">
        <f ca="1">IFERROR(IF(ISNUMBER(SEARCH("months",#REF!)),INDEX(INDIRECT($I$20),1)*DATEDIF(ACG$25,MIN(ACH$25,$F$19)+1,"m")/12,0),0)</f>
        <v>0</v>
      </c>
      <c r="ACI49" s="258">
        <f ca="1">IFERROR(IF(ISNUMBER(SEARCH("months",#REF!)),INDEX(INDIRECT($I$20),1)*DATEDIF(ACI$25,MIN(ACJ$25,$F$19)+1,"m")/12,0),0)</f>
        <v>0</v>
      </c>
      <c r="ACK49" s="258">
        <f ca="1">IFERROR(IF(ISNUMBER(SEARCH("months",#REF!)),INDEX(INDIRECT($I$20),1)*DATEDIF(ACK$25,MIN(ACL$25,$F$19)+1,"m")/12,0),0)</f>
        <v>0</v>
      </c>
      <c r="ACM49" s="258">
        <f ca="1">IFERROR(IF(ISNUMBER(SEARCH("months",#REF!)),INDEX(INDIRECT($I$20),1)*DATEDIF(ACM$25,MIN(ACN$25,$F$19)+1,"m")/12,0),0)</f>
        <v>0</v>
      </c>
      <c r="ACO49" s="258">
        <f ca="1">IFERROR(IF(ISNUMBER(SEARCH("months",#REF!)),INDEX(INDIRECT($I$20),1)*DATEDIF(ACO$25,MIN(ACP$25,$F$19)+1,"m")/12,0),0)</f>
        <v>0</v>
      </c>
      <c r="ACQ49" s="258">
        <f ca="1">IFERROR(IF(ISNUMBER(SEARCH("months",#REF!)),INDEX(INDIRECT($I$20),1)*DATEDIF(ACQ$25,MIN(ACR$25,$F$19)+1,"m")/12,0),0)</f>
        <v>0</v>
      </c>
      <c r="ACS49" s="258">
        <f ca="1">IFERROR(IF(ISNUMBER(SEARCH("months",#REF!)),INDEX(INDIRECT($I$20),1)*DATEDIF(ACS$25,MIN(ACT$25,$F$19)+1,"m")/12,0),0)</f>
        <v>0</v>
      </c>
      <c r="ACU49" s="258">
        <f ca="1">IFERROR(IF(ISNUMBER(SEARCH("months",#REF!)),INDEX(INDIRECT($I$20),1)*DATEDIF(ACU$25,MIN(ACV$25,$F$19)+1,"m")/12,0),0)</f>
        <v>0</v>
      </c>
      <c r="ACW49" s="258">
        <f ca="1">IFERROR(IF(ISNUMBER(SEARCH("months",#REF!)),INDEX(INDIRECT($I$20),1)*DATEDIF(ACW$25,MIN(ACX$25,$F$19)+1,"m")/12,0),0)</f>
        <v>0</v>
      </c>
      <c r="ACY49" s="258">
        <f ca="1">IFERROR(IF(ISNUMBER(SEARCH("months",#REF!)),INDEX(INDIRECT($I$20),1)*DATEDIF(ACY$25,MIN(ACZ$25,$F$19)+1,"m")/12,0),0)</f>
        <v>0</v>
      </c>
      <c r="ADA49" s="258">
        <f ca="1">IFERROR(IF(ISNUMBER(SEARCH("months",#REF!)),INDEX(INDIRECT($I$20),1)*DATEDIF(ADA$25,MIN(ADB$25,$F$19)+1,"m")/12,0),0)</f>
        <v>0</v>
      </c>
      <c r="ADC49" s="258">
        <f ca="1">IFERROR(IF(ISNUMBER(SEARCH("months",#REF!)),INDEX(INDIRECT($I$20),1)*DATEDIF(ADC$25,MIN(ADD$25,$F$19)+1,"m")/12,0),0)</f>
        <v>0</v>
      </c>
      <c r="ADE49" s="258">
        <f ca="1">IFERROR(IF(ISNUMBER(SEARCH("months",#REF!)),INDEX(INDIRECT($I$20),1)*DATEDIF(ADE$25,MIN(ADF$25,$F$19)+1,"m")/12,0),0)</f>
        <v>0</v>
      </c>
      <c r="ADG49" s="258">
        <f ca="1">IFERROR(IF(ISNUMBER(SEARCH("months",#REF!)),INDEX(INDIRECT($I$20),1)*DATEDIF(ADG$25,MIN(ADH$25,$F$19)+1,"m")/12,0),0)</f>
        <v>0</v>
      </c>
      <c r="ADI49" s="258">
        <f ca="1">IFERROR(IF(ISNUMBER(SEARCH("months",#REF!)),INDEX(INDIRECT($I$20),1)*DATEDIF(ADI$25,MIN(ADJ$25,$F$19)+1,"m")/12,0),0)</f>
        <v>0</v>
      </c>
      <c r="ADK49" s="258">
        <f ca="1">IFERROR(IF(ISNUMBER(SEARCH("months",#REF!)),INDEX(INDIRECT($I$20),1)*DATEDIF(ADK$25,MIN(ADL$25,$F$19)+1,"m")/12,0),0)</f>
        <v>0</v>
      </c>
      <c r="ADM49" s="258">
        <f ca="1">IFERROR(IF(ISNUMBER(SEARCH("months",#REF!)),INDEX(INDIRECT($I$20),1)*DATEDIF(ADM$25,MIN(ADN$25,$F$19)+1,"m")/12,0),0)</f>
        <v>0</v>
      </c>
      <c r="ADO49" s="258">
        <f ca="1">IFERROR(IF(ISNUMBER(SEARCH("months",#REF!)),INDEX(INDIRECT($I$20),1)*DATEDIF(ADO$25,MIN(ADP$25,$F$19)+1,"m")/12,0),0)</f>
        <v>0</v>
      </c>
      <c r="ADQ49" s="258">
        <f ca="1">IFERROR(IF(ISNUMBER(SEARCH("months",#REF!)),INDEX(INDIRECT($I$20),1)*DATEDIF(ADQ$25,MIN(ADR$25,$F$19)+1,"m")/12,0),0)</f>
        <v>0</v>
      </c>
      <c r="ADS49" s="258">
        <f ca="1">IFERROR(IF(ISNUMBER(SEARCH("months",#REF!)),INDEX(INDIRECT($I$20),1)*DATEDIF(ADS$25,MIN(ADT$25,$F$19)+1,"m")/12,0),0)</f>
        <v>0</v>
      </c>
      <c r="ADU49" s="258">
        <f ca="1">IFERROR(IF(ISNUMBER(SEARCH("months",#REF!)),INDEX(INDIRECT($I$20),1)*DATEDIF(ADU$25,MIN(ADV$25,$F$19)+1,"m")/12,0),0)</f>
        <v>0</v>
      </c>
      <c r="ADW49" s="258">
        <f ca="1">IFERROR(IF(ISNUMBER(SEARCH("months",#REF!)),INDEX(INDIRECT($I$20),1)*DATEDIF(ADW$25,MIN(ADX$25,$F$19)+1,"m")/12,0),0)</f>
        <v>0</v>
      </c>
      <c r="ADY49" s="258">
        <f ca="1">IFERROR(IF(ISNUMBER(SEARCH("months",#REF!)),INDEX(INDIRECT($I$20),1)*DATEDIF(ADY$25,MIN(ADZ$25,$F$19)+1,"m")/12,0),0)</f>
        <v>0</v>
      </c>
      <c r="AEA49" s="258">
        <f ca="1">IFERROR(IF(ISNUMBER(SEARCH("months",#REF!)),INDEX(INDIRECT($I$20),1)*DATEDIF(AEA$25,MIN(AEB$25,$F$19)+1,"m")/12,0),0)</f>
        <v>0</v>
      </c>
      <c r="AEC49" s="258">
        <f ca="1">IFERROR(IF(ISNUMBER(SEARCH("months",#REF!)),INDEX(INDIRECT($I$20),1)*DATEDIF(AEC$25,MIN(AED$25,$F$19)+1,"m")/12,0),0)</f>
        <v>0</v>
      </c>
      <c r="AEE49" s="258">
        <f ca="1">IFERROR(IF(ISNUMBER(SEARCH("months",#REF!)),INDEX(INDIRECT($I$20),1)*DATEDIF(AEE$25,MIN(AEF$25,$F$19)+1,"m")/12,0),0)</f>
        <v>0</v>
      </c>
      <c r="AEG49" s="258">
        <f ca="1">IFERROR(IF(ISNUMBER(SEARCH("months",#REF!)),INDEX(INDIRECT($I$20),1)*DATEDIF(AEG$25,MIN(AEH$25,$F$19)+1,"m")/12,0),0)</f>
        <v>0</v>
      </c>
      <c r="AEI49" s="258">
        <f ca="1">IFERROR(IF(ISNUMBER(SEARCH("months",#REF!)),INDEX(INDIRECT($I$20),1)*DATEDIF(AEI$25,MIN(AEJ$25,$F$19)+1,"m")/12,0),0)</f>
        <v>0</v>
      </c>
      <c r="AEK49" s="258">
        <f ca="1">IFERROR(IF(ISNUMBER(SEARCH("months",#REF!)),INDEX(INDIRECT($I$20),1)*DATEDIF(AEK$25,MIN(AEL$25,$F$19)+1,"m")/12,0),0)</f>
        <v>0</v>
      </c>
      <c r="AEM49" s="258">
        <f ca="1">IFERROR(IF(ISNUMBER(SEARCH("months",#REF!)),INDEX(INDIRECT($I$20),1)*DATEDIF(AEM$25,MIN(AEN$25,$F$19)+1,"m")/12,0),0)</f>
        <v>0</v>
      </c>
      <c r="AEO49" s="258">
        <f ca="1">IFERROR(IF(ISNUMBER(SEARCH("months",#REF!)),INDEX(INDIRECT($I$20),1)*DATEDIF(AEO$25,MIN(AEP$25,$F$19)+1,"m")/12,0),0)</f>
        <v>0</v>
      </c>
      <c r="AEQ49" s="258">
        <f ca="1">IFERROR(IF(ISNUMBER(SEARCH("months",#REF!)),INDEX(INDIRECT($I$20),1)*DATEDIF(AEQ$25,MIN(AER$25,$F$19)+1,"m")/12,0),0)</f>
        <v>0</v>
      </c>
      <c r="AES49" s="258">
        <f ca="1">IFERROR(IF(ISNUMBER(SEARCH("months",#REF!)),INDEX(INDIRECT($I$20),1)*DATEDIF(AES$25,MIN(AET$25,$F$19)+1,"m")/12,0),0)</f>
        <v>0</v>
      </c>
      <c r="AEU49" s="258">
        <f ca="1">IFERROR(IF(ISNUMBER(SEARCH("months",#REF!)),INDEX(INDIRECT($I$20),1)*DATEDIF(AEU$25,MIN(AEV$25,$F$19)+1,"m")/12,0),0)</f>
        <v>0</v>
      </c>
      <c r="AEW49" s="258">
        <f ca="1">IFERROR(IF(ISNUMBER(SEARCH("months",#REF!)),INDEX(INDIRECT($I$20),1)*DATEDIF(AEW$25,MIN(AEX$25,$F$19)+1,"m")/12,0),0)</f>
        <v>0</v>
      </c>
      <c r="AEY49" s="258">
        <f ca="1">IFERROR(IF(ISNUMBER(SEARCH("months",#REF!)),INDEX(INDIRECT($I$20),1)*DATEDIF(AEY$25,MIN(AEZ$25,$F$19)+1,"m")/12,0),0)</f>
        <v>0</v>
      </c>
      <c r="AFA49" s="258">
        <f ca="1">IFERROR(IF(ISNUMBER(SEARCH("months",#REF!)),INDEX(INDIRECT($I$20),1)*DATEDIF(AFA$25,MIN(AFB$25,$F$19)+1,"m")/12,0),0)</f>
        <v>0</v>
      </c>
      <c r="AFC49" s="258">
        <f ca="1">IFERROR(IF(ISNUMBER(SEARCH("months",#REF!)),INDEX(INDIRECT($I$20),1)*DATEDIF(AFC$25,MIN(AFD$25,$F$19)+1,"m")/12,0),0)</f>
        <v>0</v>
      </c>
      <c r="AFE49" s="258">
        <f ca="1">IFERROR(IF(ISNUMBER(SEARCH("months",#REF!)),INDEX(INDIRECT($I$20),1)*DATEDIF(AFE$25,MIN(AFF$25,$F$19)+1,"m")/12,0),0)</f>
        <v>0</v>
      </c>
      <c r="AFG49" s="258">
        <f ca="1">IFERROR(IF(ISNUMBER(SEARCH("months",#REF!)),INDEX(INDIRECT($I$20),1)*DATEDIF(AFG$25,MIN(AFH$25,$F$19)+1,"m")/12,0),0)</f>
        <v>0</v>
      </c>
      <c r="AFI49" s="258">
        <f ca="1">IFERROR(IF(ISNUMBER(SEARCH("months",#REF!)),INDEX(INDIRECT($I$20),1)*DATEDIF(AFI$25,MIN(AFJ$25,$F$19)+1,"m")/12,0),0)</f>
        <v>0</v>
      </c>
      <c r="AFK49" s="258">
        <f ca="1">IFERROR(IF(ISNUMBER(SEARCH("months",#REF!)),INDEX(INDIRECT($I$20),1)*DATEDIF(AFK$25,MIN(AFL$25,$F$19)+1,"m")/12,0),0)</f>
        <v>0</v>
      </c>
      <c r="AFM49" s="258">
        <f ca="1">IFERROR(IF(ISNUMBER(SEARCH("months",#REF!)),INDEX(INDIRECT($I$20),1)*DATEDIF(AFM$25,MIN(AFN$25,$F$19)+1,"m")/12,0),0)</f>
        <v>0</v>
      </c>
      <c r="AFO49" s="258">
        <f ca="1">IFERROR(IF(ISNUMBER(SEARCH("months",#REF!)),INDEX(INDIRECT($I$20),1)*DATEDIF(AFO$25,MIN(AFP$25,$F$19)+1,"m")/12,0),0)</f>
        <v>0</v>
      </c>
      <c r="AFQ49" s="258">
        <f ca="1">IFERROR(IF(ISNUMBER(SEARCH("months",#REF!)),INDEX(INDIRECT($I$20),1)*DATEDIF(AFQ$25,MIN(AFR$25,$F$19)+1,"m")/12,0),0)</f>
        <v>0</v>
      </c>
      <c r="AFS49" s="258">
        <f ca="1">IFERROR(IF(ISNUMBER(SEARCH("months",#REF!)),INDEX(INDIRECT($I$20),1)*DATEDIF(AFS$25,MIN(AFT$25,$F$19)+1,"m")/12,0),0)</f>
        <v>0</v>
      </c>
      <c r="AFU49" s="258">
        <f ca="1">IFERROR(IF(ISNUMBER(SEARCH("months",#REF!)),INDEX(INDIRECT($I$20),1)*DATEDIF(AFU$25,MIN(AFV$25,$F$19)+1,"m")/12,0),0)</f>
        <v>0</v>
      </c>
      <c r="AFW49" s="258">
        <f ca="1">IFERROR(IF(ISNUMBER(SEARCH("months",#REF!)),INDEX(INDIRECT($I$20),1)*DATEDIF(AFW$25,MIN(AFX$25,$F$19)+1,"m")/12,0),0)</f>
        <v>0</v>
      </c>
      <c r="AFY49" s="258">
        <f ca="1">IFERROR(IF(ISNUMBER(SEARCH("months",#REF!)),INDEX(INDIRECT($I$20),1)*DATEDIF(AFY$25,MIN(AFZ$25,$F$19)+1,"m")/12,0),0)</f>
        <v>0</v>
      </c>
      <c r="AGA49" s="258">
        <f ca="1">IFERROR(IF(ISNUMBER(SEARCH("months",#REF!)),INDEX(INDIRECT($I$20),1)*DATEDIF(AGA$25,MIN(AGB$25,$F$19)+1,"m")/12,0),0)</f>
        <v>0</v>
      </c>
      <c r="AGC49" s="258">
        <f ca="1">IFERROR(IF(ISNUMBER(SEARCH("months",#REF!)),INDEX(INDIRECT($I$20),1)*DATEDIF(AGC$25,MIN(AGD$25,$F$19)+1,"m")/12,0),0)</f>
        <v>0</v>
      </c>
      <c r="AGE49" s="258">
        <f ca="1">IFERROR(IF(ISNUMBER(SEARCH("months",#REF!)),INDEX(INDIRECT($I$20),1)*DATEDIF(AGE$25,MIN(AGF$25,$F$19)+1,"m")/12,0),0)</f>
        <v>0</v>
      </c>
      <c r="AGG49" s="258">
        <f ca="1">IFERROR(IF(ISNUMBER(SEARCH("months",#REF!)),INDEX(INDIRECT($I$20),1)*DATEDIF(AGG$25,MIN(AGH$25,$F$19)+1,"m")/12,0),0)</f>
        <v>0</v>
      </c>
      <c r="AGI49" s="258">
        <f ca="1">IFERROR(IF(ISNUMBER(SEARCH("months",#REF!)),INDEX(INDIRECT($I$20),1)*DATEDIF(AGI$25,MIN(AGJ$25,$F$19)+1,"m")/12,0),0)</f>
        <v>0</v>
      </c>
      <c r="AGK49" s="258">
        <f ca="1">IFERROR(IF(ISNUMBER(SEARCH("months",#REF!)),INDEX(INDIRECT($I$20),1)*DATEDIF(AGK$25,MIN(AGL$25,$F$19)+1,"m")/12,0),0)</f>
        <v>0</v>
      </c>
      <c r="AGM49" s="258">
        <f ca="1">IFERROR(IF(ISNUMBER(SEARCH("months",#REF!)),INDEX(INDIRECT($I$20),1)*DATEDIF(AGM$25,MIN(AGN$25,$F$19)+1,"m")/12,0),0)</f>
        <v>0</v>
      </c>
      <c r="AGO49" s="258">
        <f ca="1">IFERROR(IF(ISNUMBER(SEARCH("months",#REF!)),INDEX(INDIRECT($I$20),1)*DATEDIF(AGO$25,MIN(AGP$25,$F$19)+1,"m")/12,0),0)</f>
        <v>0</v>
      </c>
      <c r="AGQ49" s="258">
        <f ca="1">IFERROR(IF(ISNUMBER(SEARCH("months",#REF!)),INDEX(INDIRECT($I$20),1)*DATEDIF(AGQ$25,MIN(AGR$25,$F$19)+1,"m")/12,0),0)</f>
        <v>0</v>
      </c>
      <c r="AGS49" s="258">
        <f ca="1">IFERROR(IF(ISNUMBER(SEARCH("months",#REF!)),INDEX(INDIRECT($I$20),1)*DATEDIF(AGS$25,MIN(AGT$25,$F$19)+1,"m")/12,0),0)</f>
        <v>0</v>
      </c>
      <c r="AGU49" s="258">
        <f ca="1">IFERROR(IF(ISNUMBER(SEARCH("months",#REF!)),INDEX(INDIRECT($I$20),1)*DATEDIF(AGU$25,MIN(AGV$25,$F$19)+1,"m")/12,0),0)</f>
        <v>0</v>
      </c>
      <c r="AGW49" s="258">
        <f ca="1">IFERROR(IF(ISNUMBER(SEARCH("months",#REF!)),INDEX(INDIRECT($I$20),1)*DATEDIF(AGW$25,MIN(AGX$25,$F$19)+1,"m")/12,0),0)</f>
        <v>0</v>
      </c>
      <c r="AGY49" s="258">
        <f ca="1">IFERROR(IF(ISNUMBER(SEARCH("months",#REF!)),INDEX(INDIRECT($I$20),1)*DATEDIF(AGY$25,MIN(AGZ$25,$F$19)+1,"m")/12,0),0)</f>
        <v>0</v>
      </c>
      <c r="AHA49" s="258">
        <f ca="1">IFERROR(IF(ISNUMBER(SEARCH("months",#REF!)),INDEX(INDIRECT($I$20),1)*DATEDIF(AHA$25,MIN(AHB$25,$F$19)+1,"m")/12,0),0)</f>
        <v>0</v>
      </c>
      <c r="AHC49" s="258">
        <f ca="1">IFERROR(IF(ISNUMBER(SEARCH("months",#REF!)),INDEX(INDIRECT($I$20),1)*DATEDIF(AHC$25,MIN(AHD$25,$F$19)+1,"m")/12,0),0)</f>
        <v>0</v>
      </c>
      <c r="AHE49" s="258">
        <f ca="1">IFERROR(IF(ISNUMBER(SEARCH("months",#REF!)),INDEX(INDIRECT($I$20),1)*DATEDIF(AHE$25,MIN(AHF$25,$F$19)+1,"m")/12,0),0)</f>
        <v>0</v>
      </c>
      <c r="AHG49" s="258">
        <f ca="1">IFERROR(IF(ISNUMBER(SEARCH("months",#REF!)),INDEX(INDIRECT($I$20),1)*DATEDIF(AHG$25,MIN(AHH$25,$F$19)+1,"m")/12,0),0)</f>
        <v>0</v>
      </c>
      <c r="AHI49" s="258">
        <f ca="1">IFERROR(IF(ISNUMBER(SEARCH("months",#REF!)),INDEX(INDIRECT($I$20),1)*DATEDIF(AHI$25,MIN(AHJ$25,$F$19)+1,"m")/12,0),0)</f>
        <v>0</v>
      </c>
      <c r="AHK49" s="258">
        <f ca="1">IFERROR(IF(ISNUMBER(SEARCH("months",#REF!)),INDEX(INDIRECT($I$20),1)*DATEDIF(AHK$25,MIN(AHL$25,$F$19)+1,"m")/12,0),0)</f>
        <v>0</v>
      </c>
      <c r="AHM49" s="258">
        <f ca="1">IFERROR(IF(ISNUMBER(SEARCH("months",#REF!)),INDEX(INDIRECT($I$20),1)*DATEDIF(AHM$25,MIN(AHN$25,$F$19)+1,"m")/12,0),0)</f>
        <v>0</v>
      </c>
      <c r="AHO49" s="258">
        <f ca="1">IFERROR(IF(ISNUMBER(SEARCH("months",#REF!)),INDEX(INDIRECT($I$20),1)*DATEDIF(AHO$25,MIN(AHP$25,$F$19)+1,"m")/12,0),0)</f>
        <v>0</v>
      </c>
      <c r="AHQ49" s="258">
        <f ca="1">IFERROR(IF(ISNUMBER(SEARCH("months",#REF!)),INDEX(INDIRECT($I$20),1)*DATEDIF(AHQ$25,MIN(AHR$25,$F$19)+1,"m")/12,0),0)</f>
        <v>0</v>
      </c>
      <c r="AHS49" s="258">
        <f ca="1">IFERROR(IF(ISNUMBER(SEARCH("months",#REF!)),INDEX(INDIRECT($I$20),1)*DATEDIF(AHS$25,MIN(AHT$25,$F$19)+1,"m")/12,0),0)</f>
        <v>0</v>
      </c>
      <c r="AHU49" s="258">
        <f ca="1">IFERROR(IF(ISNUMBER(SEARCH("months",#REF!)),INDEX(INDIRECT($I$20),1)*DATEDIF(AHU$25,MIN(AHV$25,$F$19)+1,"m")/12,0),0)</f>
        <v>0</v>
      </c>
      <c r="AHW49" s="258">
        <f ca="1">IFERROR(IF(ISNUMBER(SEARCH("months",#REF!)),INDEX(INDIRECT($I$20),1)*DATEDIF(AHW$25,MIN(AHX$25,$F$19)+1,"m")/12,0),0)</f>
        <v>0</v>
      </c>
      <c r="AHY49" s="258">
        <f ca="1">IFERROR(IF(ISNUMBER(SEARCH("months",#REF!)),INDEX(INDIRECT($I$20),1)*DATEDIF(AHY$25,MIN(AHZ$25,$F$19)+1,"m")/12,0),0)</f>
        <v>0</v>
      </c>
      <c r="AIA49" s="258">
        <f ca="1">IFERROR(IF(ISNUMBER(SEARCH("months",#REF!)),INDEX(INDIRECT($I$20),1)*DATEDIF(AIA$25,MIN(AIB$25,$F$19)+1,"m")/12,0),0)</f>
        <v>0</v>
      </c>
      <c r="AIC49" s="258">
        <f ca="1">IFERROR(IF(ISNUMBER(SEARCH("months",#REF!)),INDEX(INDIRECT($I$20),1)*DATEDIF(AIC$25,MIN(AID$25,$F$19)+1,"m")/12,0),0)</f>
        <v>0</v>
      </c>
      <c r="AIE49" s="258">
        <f ca="1">IFERROR(IF(ISNUMBER(SEARCH("months",#REF!)),INDEX(INDIRECT($I$20),1)*DATEDIF(AIE$25,MIN(AIF$25,$F$19)+1,"m")/12,0),0)</f>
        <v>0</v>
      </c>
      <c r="AIG49" s="258">
        <f ca="1">IFERROR(IF(ISNUMBER(SEARCH("months",#REF!)),INDEX(INDIRECT($I$20),1)*DATEDIF(AIG$25,MIN(AIH$25,$F$19)+1,"m")/12,0),0)</f>
        <v>0</v>
      </c>
      <c r="AII49" s="258">
        <f ca="1">IFERROR(IF(ISNUMBER(SEARCH("months",#REF!)),INDEX(INDIRECT($I$20),1)*DATEDIF(AII$25,MIN(AIJ$25,$F$19)+1,"m")/12,0),0)</f>
        <v>0</v>
      </c>
      <c r="AIK49" s="258">
        <f ca="1">IFERROR(IF(ISNUMBER(SEARCH("months",#REF!)),INDEX(INDIRECT($I$20),1)*DATEDIF(AIK$25,MIN(AIL$25,$F$19)+1,"m")/12,0),0)</f>
        <v>0</v>
      </c>
      <c r="AIM49" s="258">
        <f ca="1">IFERROR(IF(ISNUMBER(SEARCH("months",#REF!)),INDEX(INDIRECT($I$20),1)*DATEDIF(AIM$25,MIN(AIN$25,$F$19)+1,"m")/12,0),0)</f>
        <v>0</v>
      </c>
      <c r="AIO49" s="258">
        <f ca="1">IFERROR(IF(ISNUMBER(SEARCH("months",#REF!)),INDEX(INDIRECT($I$20),1)*DATEDIF(AIO$25,MIN(AIP$25,$F$19)+1,"m")/12,0),0)</f>
        <v>0</v>
      </c>
      <c r="AIQ49" s="258">
        <f ca="1">IFERROR(IF(ISNUMBER(SEARCH("months",#REF!)),INDEX(INDIRECT($I$20),1)*DATEDIF(AIQ$25,MIN(AIR$25,$F$19)+1,"m")/12,0),0)</f>
        <v>0</v>
      </c>
      <c r="AIS49" s="258">
        <f ca="1">IFERROR(IF(ISNUMBER(SEARCH("months",#REF!)),INDEX(INDIRECT($I$20),1)*DATEDIF(AIS$25,MIN(AIT$25,$F$19)+1,"m")/12,0),0)</f>
        <v>0</v>
      </c>
      <c r="AIU49" s="258">
        <f ca="1">IFERROR(IF(ISNUMBER(SEARCH("months",#REF!)),INDEX(INDIRECT($I$20),1)*DATEDIF(AIU$25,MIN(AIV$25,$F$19)+1,"m")/12,0),0)</f>
        <v>0</v>
      </c>
      <c r="AIW49" s="258">
        <f ca="1">IFERROR(IF(ISNUMBER(SEARCH("months",#REF!)),INDEX(INDIRECT($I$20),1)*DATEDIF(AIW$25,MIN(AIX$25,$F$19)+1,"m")/12,0),0)</f>
        <v>0</v>
      </c>
      <c r="AIY49" s="258">
        <f ca="1">IFERROR(IF(ISNUMBER(SEARCH("months",#REF!)),INDEX(INDIRECT($I$20),1)*DATEDIF(AIY$25,MIN(AIZ$25,$F$19)+1,"m")/12,0),0)</f>
        <v>0</v>
      </c>
      <c r="AJA49" s="258">
        <f ca="1">IFERROR(IF(ISNUMBER(SEARCH("months",#REF!)),INDEX(INDIRECT($I$20),1)*DATEDIF(AJA$25,MIN(AJB$25,$F$19)+1,"m")/12,0),0)</f>
        <v>0</v>
      </c>
      <c r="AJC49" s="258">
        <f ca="1">IFERROR(IF(ISNUMBER(SEARCH("months",#REF!)),INDEX(INDIRECT($I$20),1)*DATEDIF(AJC$25,MIN(AJD$25,$F$19)+1,"m")/12,0),0)</f>
        <v>0</v>
      </c>
      <c r="AJE49" s="258">
        <f ca="1">IFERROR(IF(ISNUMBER(SEARCH("months",#REF!)),INDEX(INDIRECT($I$20),1)*DATEDIF(AJE$25,MIN(AJF$25,$F$19)+1,"m")/12,0),0)</f>
        <v>0</v>
      </c>
      <c r="AJG49" s="258">
        <f ca="1">IFERROR(IF(ISNUMBER(SEARCH("months",#REF!)),INDEX(INDIRECT($I$20),1)*DATEDIF(AJG$25,MIN(AJH$25,$F$19)+1,"m")/12,0),0)</f>
        <v>0</v>
      </c>
      <c r="AJI49" s="258">
        <f ca="1">IFERROR(IF(ISNUMBER(SEARCH("months",#REF!)),INDEX(INDIRECT($I$20),1)*DATEDIF(AJI$25,MIN(AJJ$25,$F$19)+1,"m")/12,0),0)</f>
        <v>0</v>
      </c>
      <c r="AJK49" s="258">
        <f ca="1">IFERROR(IF(ISNUMBER(SEARCH("months",#REF!)),INDEX(INDIRECT($I$20),1)*DATEDIF(AJK$25,MIN(AJL$25,$F$19)+1,"m")/12,0),0)</f>
        <v>0</v>
      </c>
      <c r="AJM49" s="258">
        <f ca="1">IFERROR(IF(ISNUMBER(SEARCH("months",#REF!)),INDEX(INDIRECT($I$20),1)*DATEDIF(AJM$25,MIN(AJN$25,$F$19)+1,"m")/12,0),0)</f>
        <v>0</v>
      </c>
      <c r="AJO49" s="258">
        <f ca="1">IFERROR(IF(ISNUMBER(SEARCH("months",#REF!)),INDEX(INDIRECT($I$20),1)*DATEDIF(AJO$25,MIN(AJP$25,$F$19)+1,"m")/12,0),0)</f>
        <v>0</v>
      </c>
      <c r="AJQ49" s="258">
        <f ca="1">IFERROR(IF(ISNUMBER(SEARCH("months",#REF!)),INDEX(INDIRECT($I$20),1)*DATEDIF(AJQ$25,MIN(AJR$25,$F$19)+1,"m")/12,0),0)</f>
        <v>0</v>
      </c>
      <c r="AJS49" s="258">
        <f ca="1">IFERROR(IF(ISNUMBER(SEARCH("months",#REF!)),INDEX(INDIRECT($I$20),1)*DATEDIF(AJS$25,MIN(AJT$25,$F$19)+1,"m")/12,0),0)</f>
        <v>0</v>
      </c>
      <c r="AJU49" s="258">
        <f ca="1">IFERROR(IF(ISNUMBER(SEARCH("months",#REF!)),INDEX(INDIRECT($I$20),1)*DATEDIF(AJU$25,MIN(AJV$25,$F$19)+1,"m")/12,0),0)</f>
        <v>0</v>
      </c>
      <c r="AJW49" s="258">
        <f ca="1">IFERROR(IF(ISNUMBER(SEARCH("months",#REF!)),INDEX(INDIRECT($I$20),1)*DATEDIF(AJW$25,MIN(AJX$25,$F$19)+1,"m")/12,0),0)</f>
        <v>0</v>
      </c>
      <c r="AJY49" s="258">
        <f ca="1">IFERROR(IF(ISNUMBER(SEARCH("months",#REF!)),INDEX(INDIRECT($I$20),1)*DATEDIF(AJY$25,MIN(AJZ$25,$F$19)+1,"m")/12,0),0)</f>
        <v>0</v>
      </c>
      <c r="AKA49" s="258">
        <f ca="1">IFERROR(IF(ISNUMBER(SEARCH("months",#REF!)),INDEX(INDIRECT($I$20),1)*DATEDIF(AKA$25,MIN(AKB$25,$F$19)+1,"m")/12,0),0)</f>
        <v>0</v>
      </c>
      <c r="AKC49" s="258">
        <f ca="1">IFERROR(IF(ISNUMBER(SEARCH("months",#REF!)),INDEX(INDIRECT($I$20),1)*DATEDIF(AKC$25,MIN(AKD$25,$F$19)+1,"m")/12,0),0)</f>
        <v>0</v>
      </c>
      <c r="AKE49" s="258">
        <f ca="1">IFERROR(IF(ISNUMBER(SEARCH("months",#REF!)),INDEX(INDIRECT($I$20),1)*DATEDIF(AKE$25,MIN(AKF$25,$F$19)+1,"m")/12,0),0)</f>
        <v>0</v>
      </c>
      <c r="AKG49" s="258">
        <f ca="1">IFERROR(IF(ISNUMBER(SEARCH("months",#REF!)),INDEX(INDIRECT($I$20),1)*DATEDIF(AKG$25,MIN(AKH$25,$F$19)+1,"m")/12,0),0)</f>
        <v>0</v>
      </c>
      <c r="AKI49" s="258">
        <f ca="1">IFERROR(IF(ISNUMBER(SEARCH("months",#REF!)),INDEX(INDIRECT($I$20),1)*DATEDIF(AKI$25,MIN(AKJ$25,$F$19)+1,"m")/12,0),0)</f>
        <v>0</v>
      </c>
      <c r="AKK49" s="258">
        <f ca="1">IFERROR(IF(ISNUMBER(SEARCH("months",#REF!)),INDEX(INDIRECT($I$20),1)*DATEDIF(AKK$25,MIN(AKL$25,$F$19)+1,"m")/12,0),0)</f>
        <v>0</v>
      </c>
      <c r="AKM49" s="258">
        <f ca="1">IFERROR(IF(ISNUMBER(SEARCH("months",#REF!)),INDEX(INDIRECT($I$20),1)*DATEDIF(AKM$25,MIN(AKN$25,$F$19)+1,"m")/12,0),0)</f>
        <v>0</v>
      </c>
      <c r="AKO49" s="258">
        <f ca="1">IFERROR(IF(ISNUMBER(SEARCH("months",#REF!)),INDEX(INDIRECT($I$20),1)*DATEDIF(AKO$25,MIN(AKP$25,$F$19)+1,"m")/12,0),0)</f>
        <v>0</v>
      </c>
      <c r="AKQ49" s="258">
        <f ca="1">IFERROR(IF(ISNUMBER(SEARCH("months",#REF!)),INDEX(INDIRECT($I$20),1)*DATEDIF(AKQ$25,MIN(AKR$25,$F$19)+1,"m")/12,0),0)</f>
        <v>0</v>
      </c>
      <c r="AKS49" s="258">
        <f ca="1">IFERROR(IF(ISNUMBER(SEARCH("months",#REF!)),INDEX(INDIRECT($I$20),1)*DATEDIF(AKS$25,MIN(AKT$25,$F$19)+1,"m")/12,0),0)</f>
        <v>0</v>
      </c>
      <c r="AKU49" s="258">
        <f ca="1">IFERROR(IF(ISNUMBER(SEARCH("months",#REF!)),INDEX(INDIRECT($I$20),1)*DATEDIF(AKU$25,MIN(AKV$25,$F$19)+1,"m")/12,0),0)</f>
        <v>0</v>
      </c>
      <c r="AKW49" s="258">
        <f ca="1">IFERROR(IF(ISNUMBER(SEARCH("months",#REF!)),INDEX(INDIRECT($I$20),1)*DATEDIF(AKW$25,MIN(AKX$25,$F$19)+1,"m")/12,0),0)</f>
        <v>0</v>
      </c>
      <c r="AKY49" s="258">
        <f ca="1">IFERROR(IF(ISNUMBER(SEARCH("months",#REF!)),INDEX(INDIRECT($I$20),1)*DATEDIF(AKY$25,MIN(AKZ$25,$F$19)+1,"m")/12,0),0)</f>
        <v>0</v>
      </c>
      <c r="ALA49" s="258">
        <f ca="1">IFERROR(IF(ISNUMBER(SEARCH("months",#REF!)),INDEX(INDIRECT($I$20),1)*DATEDIF(ALA$25,MIN(ALB$25,$F$19)+1,"m")/12,0),0)</f>
        <v>0</v>
      </c>
      <c r="ALC49" s="258">
        <f ca="1">IFERROR(IF(ISNUMBER(SEARCH("months",#REF!)),INDEX(INDIRECT($I$20),1)*DATEDIF(ALC$25,MIN(ALD$25,$F$19)+1,"m")/12,0),0)</f>
        <v>0</v>
      </c>
      <c r="ALE49" s="258">
        <f ca="1">IFERROR(IF(ISNUMBER(SEARCH("months",#REF!)),INDEX(INDIRECT($I$20),1)*DATEDIF(ALE$25,MIN(ALF$25,$F$19)+1,"m")/12,0),0)</f>
        <v>0</v>
      </c>
      <c r="ALG49" s="258">
        <f ca="1">IFERROR(IF(ISNUMBER(SEARCH("months",#REF!)),INDEX(INDIRECT($I$20),1)*DATEDIF(ALG$25,MIN(ALH$25,$F$19)+1,"m")/12,0),0)</f>
        <v>0</v>
      </c>
      <c r="ALI49" s="258">
        <f ca="1">IFERROR(IF(ISNUMBER(SEARCH("months",#REF!)),INDEX(INDIRECT($I$20),1)*DATEDIF(ALI$25,MIN(ALJ$25,$F$19)+1,"m")/12,0),0)</f>
        <v>0</v>
      </c>
      <c r="ALK49" s="258">
        <f ca="1">IFERROR(IF(ISNUMBER(SEARCH("months",#REF!)),INDEX(INDIRECT($I$20),1)*DATEDIF(ALK$25,MIN(ALL$25,$F$19)+1,"m")/12,0),0)</f>
        <v>0</v>
      </c>
      <c r="ALM49" s="258">
        <f ca="1">IFERROR(IF(ISNUMBER(SEARCH("months",#REF!)),INDEX(INDIRECT($I$20),1)*DATEDIF(ALM$25,MIN(ALN$25,$F$19)+1,"m")/12,0),0)</f>
        <v>0</v>
      </c>
      <c r="ALO49" s="258">
        <f ca="1">IFERROR(IF(ISNUMBER(SEARCH("months",#REF!)),INDEX(INDIRECT($I$20),1)*DATEDIF(ALO$25,MIN(ALP$25,$F$19)+1,"m")/12,0),0)</f>
        <v>0</v>
      </c>
      <c r="ALQ49" s="258">
        <f ca="1">IFERROR(IF(ISNUMBER(SEARCH("months",#REF!)),INDEX(INDIRECT($I$20),1)*DATEDIF(ALQ$25,MIN(ALR$25,$F$19)+1,"m")/12,0),0)</f>
        <v>0</v>
      </c>
      <c r="ALS49" s="258">
        <f ca="1">IFERROR(IF(ISNUMBER(SEARCH("months",#REF!)),INDEX(INDIRECT($I$20),1)*DATEDIF(ALS$25,MIN(ALT$25,$F$19)+1,"m")/12,0),0)</f>
        <v>0</v>
      </c>
      <c r="ALU49" s="258">
        <f ca="1">IFERROR(IF(ISNUMBER(SEARCH("months",#REF!)),INDEX(INDIRECT($I$20),1)*DATEDIF(ALU$25,MIN(ALV$25,$F$19)+1,"m")/12,0),0)</f>
        <v>0</v>
      </c>
      <c r="ALW49" s="258">
        <f ca="1">IFERROR(IF(ISNUMBER(SEARCH("months",#REF!)),INDEX(INDIRECT($I$20),1)*DATEDIF(ALW$25,MIN(ALX$25,$F$19)+1,"m")/12,0),0)</f>
        <v>0</v>
      </c>
      <c r="ALY49" s="258">
        <f ca="1">IFERROR(IF(ISNUMBER(SEARCH("months",#REF!)),INDEX(INDIRECT($I$20),1)*DATEDIF(ALY$25,MIN(ALZ$25,$F$19)+1,"m")/12,0),0)</f>
        <v>0</v>
      </c>
      <c r="AMA49" s="258">
        <f ca="1">IFERROR(IF(ISNUMBER(SEARCH("months",#REF!)),INDEX(INDIRECT($I$20),1)*DATEDIF(AMA$25,MIN(AMB$25,$F$19)+1,"m")/12,0),0)</f>
        <v>0</v>
      </c>
      <c r="AMC49" s="258">
        <f ca="1">IFERROR(IF(ISNUMBER(SEARCH("months",#REF!)),INDEX(INDIRECT($I$20),1)*DATEDIF(AMC$25,MIN(AMD$25,$F$19)+1,"m")/12,0),0)</f>
        <v>0</v>
      </c>
      <c r="AME49" s="258">
        <f ca="1">IFERROR(IF(ISNUMBER(SEARCH("months",#REF!)),INDEX(INDIRECT($I$20),1)*DATEDIF(AME$25,MIN(AMF$25,$F$19)+1,"m")/12,0),0)</f>
        <v>0</v>
      </c>
      <c r="AMG49" s="258">
        <f ca="1">IFERROR(IF(ISNUMBER(SEARCH("months",#REF!)),INDEX(INDIRECT($I$20),1)*DATEDIF(AMG$25,MIN(AMH$25,$F$19)+1,"m")/12,0),0)</f>
        <v>0</v>
      </c>
      <c r="AMI49" s="258">
        <f ca="1">IFERROR(IF(ISNUMBER(SEARCH("months",#REF!)),INDEX(INDIRECT($I$20),1)*DATEDIF(AMI$25,MIN(AMJ$25,$F$19)+1,"m")/12,0),0)</f>
        <v>0</v>
      </c>
      <c r="AMK49" s="258">
        <f ca="1">IFERROR(IF(ISNUMBER(SEARCH("months",#REF!)),INDEX(INDIRECT($I$20),1)*DATEDIF(AMK$25,MIN(AML$25,$F$19)+1,"m")/12,0),0)</f>
        <v>0</v>
      </c>
      <c r="AMM49" s="258">
        <f ca="1">IFERROR(IF(ISNUMBER(SEARCH("months",#REF!)),INDEX(INDIRECT($I$20),1)*DATEDIF(AMM$25,MIN(AMN$25,$F$19)+1,"m")/12,0),0)</f>
        <v>0</v>
      </c>
      <c r="AMO49" s="258">
        <f ca="1">IFERROR(IF(ISNUMBER(SEARCH("months",#REF!)),INDEX(INDIRECT($I$20),1)*DATEDIF(AMO$25,MIN(AMP$25,$F$19)+1,"m")/12,0),0)</f>
        <v>0</v>
      </c>
      <c r="AMQ49" s="258">
        <f ca="1">IFERROR(IF(ISNUMBER(SEARCH("months",#REF!)),INDEX(INDIRECT($I$20),1)*DATEDIF(AMQ$25,MIN(AMR$25,$F$19)+1,"m")/12,0),0)</f>
        <v>0</v>
      </c>
      <c r="AMS49" s="258">
        <f ca="1">IFERROR(IF(ISNUMBER(SEARCH("months",#REF!)),INDEX(INDIRECT($I$20),1)*DATEDIF(AMS$25,MIN(AMT$25,$F$19)+1,"m")/12,0),0)</f>
        <v>0</v>
      </c>
      <c r="AMU49" s="258">
        <f ca="1">IFERROR(IF(ISNUMBER(SEARCH("months",#REF!)),INDEX(INDIRECT($I$20),1)*DATEDIF(AMU$25,MIN(AMV$25,$F$19)+1,"m")/12,0),0)</f>
        <v>0</v>
      </c>
      <c r="AMW49" s="258">
        <f ca="1">IFERROR(IF(ISNUMBER(SEARCH("months",#REF!)),INDEX(INDIRECT($I$20),1)*DATEDIF(AMW$25,MIN(AMX$25,$F$19)+1,"m")/12,0),0)</f>
        <v>0</v>
      </c>
      <c r="AMY49" s="258">
        <f ca="1">IFERROR(IF(ISNUMBER(SEARCH("months",#REF!)),INDEX(INDIRECT($I$20),1)*DATEDIF(AMY$25,MIN(AMZ$25,$F$19)+1,"m")/12,0),0)</f>
        <v>0</v>
      </c>
      <c r="ANA49" s="258">
        <f ca="1">IFERROR(IF(ISNUMBER(SEARCH("months",#REF!)),INDEX(INDIRECT($I$20),1)*DATEDIF(ANA$25,MIN(ANB$25,$F$19)+1,"m")/12,0),0)</f>
        <v>0</v>
      </c>
      <c r="ANC49" s="258">
        <f ca="1">IFERROR(IF(ISNUMBER(SEARCH("months",#REF!)),INDEX(INDIRECT($I$20),1)*DATEDIF(ANC$25,MIN(AND$25,$F$19)+1,"m")/12,0),0)</f>
        <v>0</v>
      </c>
      <c r="ANE49" s="258">
        <f ca="1">IFERROR(IF(ISNUMBER(SEARCH("months",#REF!)),INDEX(INDIRECT($I$20),1)*DATEDIF(ANE$25,MIN(ANF$25,$F$19)+1,"m")/12,0),0)</f>
        <v>0</v>
      </c>
      <c r="ANG49" s="258">
        <f ca="1">IFERROR(IF(ISNUMBER(SEARCH("months",#REF!)),INDEX(INDIRECT($I$20),1)*DATEDIF(ANG$25,MIN(ANH$25,$F$19)+1,"m")/12,0),0)</f>
        <v>0</v>
      </c>
      <c r="ANI49" s="258">
        <f ca="1">IFERROR(IF(ISNUMBER(SEARCH("months",#REF!)),INDEX(INDIRECT($I$20),1)*DATEDIF(ANI$25,MIN(ANJ$25,$F$19)+1,"m")/12,0),0)</f>
        <v>0</v>
      </c>
      <c r="ANK49" s="258">
        <f ca="1">IFERROR(IF(ISNUMBER(SEARCH("months",#REF!)),INDEX(INDIRECT($I$20),1)*DATEDIF(ANK$25,MIN(ANL$25,$F$19)+1,"m")/12,0),0)</f>
        <v>0</v>
      </c>
      <c r="ANM49" s="258">
        <f ca="1">IFERROR(IF(ISNUMBER(SEARCH("months",#REF!)),INDEX(INDIRECT($I$20),1)*DATEDIF(ANM$25,MIN(ANN$25,$F$19)+1,"m")/12,0),0)</f>
        <v>0</v>
      </c>
      <c r="ANO49" s="258">
        <f ca="1">IFERROR(IF(ISNUMBER(SEARCH("months",#REF!)),INDEX(INDIRECT($I$20),1)*DATEDIF(ANO$25,MIN(ANP$25,$F$19)+1,"m")/12,0),0)</f>
        <v>0</v>
      </c>
      <c r="ANQ49" s="258">
        <f ca="1">IFERROR(IF(ISNUMBER(SEARCH("months",#REF!)),INDEX(INDIRECT($I$20),1)*DATEDIF(ANQ$25,MIN(ANR$25,$F$19)+1,"m")/12,0),0)</f>
        <v>0</v>
      </c>
      <c r="ANS49" s="258">
        <f ca="1">IFERROR(IF(ISNUMBER(SEARCH("months",#REF!)),INDEX(INDIRECT($I$20),1)*DATEDIF(ANS$25,MIN(ANT$25,$F$19)+1,"m")/12,0),0)</f>
        <v>0</v>
      </c>
      <c r="ANU49" s="258">
        <f ca="1">IFERROR(IF(ISNUMBER(SEARCH("months",#REF!)),INDEX(INDIRECT($I$20),1)*DATEDIF(ANU$25,MIN(ANV$25,$F$19)+1,"m")/12,0),0)</f>
        <v>0</v>
      </c>
      <c r="ANW49" s="258">
        <f ca="1">IFERROR(IF(ISNUMBER(SEARCH("months",#REF!)),INDEX(INDIRECT($I$20),1)*DATEDIF(ANW$25,MIN(ANX$25,$F$19)+1,"m")/12,0),0)</f>
        <v>0</v>
      </c>
      <c r="ANY49" s="258">
        <f ca="1">IFERROR(IF(ISNUMBER(SEARCH("months",#REF!)),INDEX(INDIRECT($I$20),1)*DATEDIF(ANY$25,MIN(ANZ$25,$F$19)+1,"m")/12,0),0)</f>
        <v>0</v>
      </c>
      <c r="AOA49" s="258">
        <f ca="1">IFERROR(IF(ISNUMBER(SEARCH("months",#REF!)),INDEX(INDIRECT($I$20),1)*DATEDIF(AOA$25,MIN(AOB$25,$F$19)+1,"m")/12,0),0)</f>
        <v>0</v>
      </c>
      <c r="AOC49" s="258">
        <f ca="1">IFERROR(IF(ISNUMBER(SEARCH("months",#REF!)),INDEX(INDIRECT($I$20),1)*DATEDIF(AOC$25,MIN(AOD$25,$F$19)+1,"m")/12,0),0)</f>
        <v>0</v>
      </c>
      <c r="AOE49" s="258">
        <f ca="1">IFERROR(IF(ISNUMBER(SEARCH("months",#REF!)),INDEX(INDIRECT($I$20),1)*DATEDIF(AOE$25,MIN(AOF$25,$F$19)+1,"m")/12,0),0)</f>
        <v>0</v>
      </c>
      <c r="AOG49" s="258">
        <f ca="1">IFERROR(IF(ISNUMBER(SEARCH("months",#REF!)),INDEX(INDIRECT($I$20),1)*DATEDIF(AOG$25,MIN(AOH$25,$F$19)+1,"m")/12,0),0)</f>
        <v>0</v>
      </c>
      <c r="AOI49" s="258">
        <f ca="1">IFERROR(IF(ISNUMBER(SEARCH("months",#REF!)),INDEX(INDIRECT($I$20),1)*DATEDIF(AOI$25,MIN(AOJ$25,$F$19)+1,"m")/12,0),0)</f>
        <v>0</v>
      </c>
      <c r="AOK49" s="258">
        <f ca="1">IFERROR(IF(ISNUMBER(SEARCH("months",#REF!)),INDEX(INDIRECT($I$20),1)*DATEDIF(AOK$25,MIN(AOL$25,$F$19)+1,"m")/12,0),0)</f>
        <v>0</v>
      </c>
      <c r="AOM49" s="258">
        <f ca="1">IFERROR(IF(ISNUMBER(SEARCH("months",#REF!)),INDEX(INDIRECT($I$20),1)*DATEDIF(AOM$25,MIN(AON$25,$F$19)+1,"m")/12,0),0)</f>
        <v>0</v>
      </c>
      <c r="AOO49" s="258">
        <f ca="1">IFERROR(IF(ISNUMBER(SEARCH("months",#REF!)),INDEX(INDIRECT($I$20),1)*DATEDIF(AOO$25,MIN(AOP$25,$F$19)+1,"m")/12,0),0)</f>
        <v>0</v>
      </c>
      <c r="AOQ49" s="258">
        <f ca="1">IFERROR(IF(ISNUMBER(SEARCH("months",#REF!)),INDEX(INDIRECT($I$20),1)*DATEDIF(AOQ$25,MIN(AOR$25,$F$19)+1,"m")/12,0),0)</f>
        <v>0</v>
      </c>
      <c r="AOS49" s="258">
        <f ca="1">IFERROR(IF(ISNUMBER(SEARCH("months",#REF!)),INDEX(INDIRECT($I$20),1)*DATEDIF(AOS$25,MIN(AOT$25,$F$19)+1,"m")/12,0),0)</f>
        <v>0</v>
      </c>
      <c r="AOU49" s="258">
        <f ca="1">IFERROR(IF(ISNUMBER(SEARCH("months",#REF!)),INDEX(INDIRECT($I$20),1)*DATEDIF(AOU$25,MIN(AOV$25,$F$19)+1,"m")/12,0),0)</f>
        <v>0</v>
      </c>
      <c r="AOW49" s="258">
        <f ca="1">IFERROR(IF(ISNUMBER(SEARCH("months",#REF!)),INDEX(INDIRECT($I$20),1)*DATEDIF(AOW$25,MIN(AOX$25,$F$19)+1,"m")/12,0),0)</f>
        <v>0</v>
      </c>
      <c r="AOY49" s="258">
        <f ca="1">IFERROR(IF(ISNUMBER(SEARCH("months",#REF!)),INDEX(INDIRECT($I$20),1)*DATEDIF(AOY$25,MIN(AOZ$25,$F$19)+1,"m")/12,0),0)</f>
        <v>0</v>
      </c>
      <c r="APA49" s="258">
        <f ca="1">IFERROR(IF(ISNUMBER(SEARCH("months",#REF!)),INDEX(INDIRECT($I$20),1)*DATEDIF(APA$25,MIN(APB$25,$F$19)+1,"m")/12,0),0)</f>
        <v>0</v>
      </c>
      <c r="APC49" s="258">
        <f ca="1">IFERROR(IF(ISNUMBER(SEARCH("months",#REF!)),INDEX(INDIRECT($I$20),1)*DATEDIF(APC$25,MIN(APD$25,$F$19)+1,"m")/12,0),0)</f>
        <v>0</v>
      </c>
      <c r="APE49" s="258">
        <f ca="1">IFERROR(IF(ISNUMBER(SEARCH("months",#REF!)),INDEX(INDIRECT($I$20),1)*DATEDIF(APE$25,MIN(APF$25,$F$19)+1,"m")/12,0),0)</f>
        <v>0</v>
      </c>
      <c r="APG49" s="258">
        <f ca="1">IFERROR(IF(ISNUMBER(SEARCH("months",#REF!)),INDEX(INDIRECT($I$20),1)*DATEDIF(APG$25,MIN(APH$25,$F$19)+1,"m")/12,0),0)</f>
        <v>0</v>
      </c>
      <c r="API49" s="258">
        <f ca="1">IFERROR(IF(ISNUMBER(SEARCH("months",#REF!)),INDEX(INDIRECT($I$20),1)*DATEDIF(API$25,MIN(APJ$25,$F$19)+1,"m")/12,0),0)</f>
        <v>0</v>
      </c>
      <c r="APK49" s="258">
        <f ca="1">IFERROR(IF(ISNUMBER(SEARCH("months",#REF!)),INDEX(INDIRECT($I$20),1)*DATEDIF(APK$25,MIN(APL$25,$F$19)+1,"m")/12,0),0)</f>
        <v>0</v>
      </c>
      <c r="APM49" s="258">
        <f ca="1">IFERROR(IF(ISNUMBER(SEARCH("months",#REF!)),INDEX(INDIRECT($I$20),1)*DATEDIF(APM$25,MIN(APN$25,$F$19)+1,"m")/12,0),0)</f>
        <v>0</v>
      </c>
      <c r="APO49" s="258">
        <f ca="1">IFERROR(IF(ISNUMBER(SEARCH("months",#REF!)),INDEX(INDIRECT($I$20),1)*DATEDIF(APO$25,MIN(APP$25,$F$19)+1,"m")/12,0),0)</f>
        <v>0</v>
      </c>
      <c r="APQ49" s="258">
        <f ca="1">IFERROR(IF(ISNUMBER(SEARCH("months",#REF!)),INDEX(INDIRECT($I$20),1)*DATEDIF(APQ$25,MIN(APR$25,$F$19)+1,"m")/12,0),0)</f>
        <v>0</v>
      </c>
      <c r="APS49" s="258">
        <f ca="1">IFERROR(IF(ISNUMBER(SEARCH("months",#REF!)),INDEX(INDIRECT($I$20),1)*DATEDIF(APS$25,MIN(APT$25,$F$19)+1,"m")/12,0),0)</f>
        <v>0</v>
      </c>
      <c r="APU49" s="258">
        <f ca="1">IFERROR(IF(ISNUMBER(SEARCH("months",#REF!)),INDEX(INDIRECT($I$20),1)*DATEDIF(APU$25,MIN(APV$25,$F$19)+1,"m")/12,0),0)</f>
        <v>0</v>
      </c>
      <c r="APW49" s="258">
        <f ca="1">IFERROR(IF(ISNUMBER(SEARCH("months",#REF!)),INDEX(INDIRECT($I$20),1)*DATEDIF(APW$25,MIN(APX$25,$F$19)+1,"m")/12,0),0)</f>
        <v>0</v>
      </c>
      <c r="APY49" s="258">
        <f ca="1">IFERROR(IF(ISNUMBER(SEARCH("months",#REF!)),INDEX(INDIRECT($I$20),1)*DATEDIF(APY$25,MIN(APZ$25,$F$19)+1,"m")/12,0),0)</f>
        <v>0</v>
      </c>
      <c r="AQA49" s="258">
        <f ca="1">IFERROR(IF(ISNUMBER(SEARCH("months",#REF!)),INDEX(INDIRECT($I$20),1)*DATEDIF(AQA$25,MIN(AQB$25,$F$19)+1,"m")/12,0),0)</f>
        <v>0</v>
      </c>
      <c r="AQC49" s="258">
        <f ca="1">IFERROR(IF(ISNUMBER(SEARCH("months",#REF!)),INDEX(INDIRECT($I$20),1)*DATEDIF(AQC$25,MIN(AQD$25,$F$19)+1,"m")/12,0),0)</f>
        <v>0</v>
      </c>
      <c r="AQE49" s="258">
        <f ca="1">IFERROR(IF(ISNUMBER(SEARCH("months",#REF!)),INDEX(INDIRECT($I$20),1)*DATEDIF(AQE$25,MIN(AQF$25,$F$19)+1,"m")/12,0),0)</f>
        <v>0</v>
      </c>
      <c r="AQG49" s="258">
        <f ca="1">IFERROR(IF(ISNUMBER(SEARCH("months",#REF!)),INDEX(INDIRECT($I$20),1)*DATEDIF(AQG$25,MIN(AQH$25,$F$19)+1,"m")/12,0),0)</f>
        <v>0</v>
      </c>
      <c r="AQI49" s="258">
        <f ca="1">IFERROR(IF(ISNUMBER(SEARCH("months",#REF!)),INDEX(INDIRECT($I$20),1)*DATEDIF(AQI$25,MIN(AQJ$25,$F$19)+1,"m")/12,0),0)</f>
        <v>0</v>
      </c>
      <c r="AQK49" s="258">
        <f ca="1">IFERROR(IF(ISNUMBER(SEARCH("months",#REF!)),INDEX(INDIRECT($I$20),1)*DATEDIF(AQK$25,MIN(AQL$25,$F$19)+1,"m")/12,0),0)</f>
        <v>0</v>
      </c>
      <c r="AQM49" s="258">
        <f ca="1">IFERROR(IF(ISNUMBER(SEARCH("months",#REF!)),INDEX(INDIRECT($I$20),1)*DATEDIF(AQM$25,MIN(AQN$25,$F$19)+1,"m")/12,0),0)</f>
        <v>0</v>
      </c>
      <c r="AQO49" s="258">
        <f ca="1">IFERROR(IF(ISNUMBER(SEARCH("months",#REF!)),INDEX(INDIRECT($I$20),1)*DATEDIF(AQO$25,MIN(AQP$25,$F$19)+1,"m")/12,0),0)</f>
        <v>0</v>
      </c>
      <c r="AQQ49" s="258">
        <f ca="1">IFERROR(IF(ISNUMBER(SEARCH("months",#REF!)),INDEX(INDIRECT($I$20),1)*DATEDIF(AQQ$25,MIN(AQR$25,$F$19)+1,"m")/12,0),0)</f>
        <v>0</v>
      </c>
      <c r="AQS49" s="258">
        <f ca="1">IFERROR(IF(ISNUMBER(SEARCH("months",#REF!)),INDEX(INDIRECT($I$20),1)*DATEDIF(AQS$25,MIN(AQT$25,$F$19)+1,"m")/12,0),0)</f>
        <v>0</v>
      </c>
      <c r="AQU49" s="258">
        <f ca="1">IFERROR(IF(ISNUMBER(SEARCH("months",#REF!)),INDEX(INDIRECT($I$20),1)*DATEDIF(AQU$25,MIN(AQV$25,$F$19)+1,"m")/12,0),0)</f>
        <v>0</v>
      </c>
      <c r="AQW49" s="258">
        <f ca="1">IFERROR(IF(ISNUMBER(SEARCH("months",#REF!)),INDEX(INDIRECT($I$20),1)*DATEDIF(AQW$25,MIN(AQX$25,$F$19)+1,"m")/12,0),0)</f>
        <v>0</v>
      </c>
      <c r="AQY49" s="258">
        <f ca="1">IFERROR(IF(ISNUMBER(SEARCH("months",#REF!)),INDEX(INDIRECT($I$20),1)*DATEDIF(AQY$25,MIN(AQZ$25,$F$19)+1,"m")/12,0),0)</f>
        <v>0</v>
      </c>
      <c r="ARA49" s="258">
        <f ca="1">IFERROR(IF(ISNUMBER(SEARCH("months",#REF!)),INDEX(INDIRECT($I$20),1)*DATEDIF(ARA$25,MIN(ARB$25,$F$19)+1,"m")/12,0),0)</f>
        <v>0</v>
      </c>
      <c r="ARC49" s="258">
        <f ca="1">IFERROR(IF(ISNUMBER(SEARCH("months",#REF!)),INDEX(INDIRECT($I$20),1)*DATEDIF(ARC$25,MIN(ARD$25,$F$19)+1,"m")/12,0),0)</f>
        <v>0</v>
      </c>
      <c r="ARE49" s="258">
        <f ca="1">IFERROR(IF(ISNUMBER(SEARCH("months",#REF!)),INDEX(INDIRECT($I$20),1)*DATEDIF(ARE$25,MIN(ARF$25,$F$19)+1,"m")/12,0),0)</f>
        <v>0</v>
      </c>
      <c r="ARG49" s="258">
        <f ca="1">IFERROR(IF(ISNUMBER(SEARCH("months",#REF!)),INDEX(INDIRECT($I$20),1)*DATEDIF(ARG$25,MIN(ARH$25,$F$19)+1,"m")/12,0),0)</f>
        <v>0</v>
      </c>
      <c r="ARI49" s="258">
        <f ca="1">IFERROR(IF(ISNUMBER(SEARCH("months",#REF!)),INDEX(INDIRECT($I$20),1)*DATEDIF(ARI$25,MIN(ARJ$25,$F$19)+1,"m")/12,0),0)</f>
        <v>0</v>
      </c>
      <c r="ARK49" s="258">
        <f ca="1">IFERROR(IF(ISNUMBER(SEARCH("months",#REF!)),INDEX(INDIRECT($I$20),1)*DATEDIF(ARK$25,MIN(ARL$25,$F$19)+1,"m")/12,0),0)</f>
        <v>0</v>
      </c>
      <c r="ARM49" s="258">
        <f ca="1">IFERROR(IF(ISNUMBER(SEARCH("months",#REF!)),INDEX(INDIRECT($I$20),1)*DATEDIF(ARM$25,MIN(ARN$25,$F$19)+1,"m")/12,0),0)</f>
        <v>0</v>
      </c>
      <c r="ARO49" s="258">
        <f ca="1">IFERROR(IF(ISNUMBER(SEARCH("months",#REF!)),INDEX(INDIRECT($I$20),1)*DATEDIF(ARO$25,MIN(ARP$25,$F$19)+1,"m")/12,0),0)</f>
        <v>0</v>
      </c>
      <c r="ARQ49" s="258">
        <f ca="1">IFERROR(IF(ISNUMBER(SEARCH("months",#REF!)),INDEX(INDIRECT($I$20),1)*DATEDIF(ARQ$25,MIN(ARR$25,$F$19)+1,"m")/12,0),0)</f>
        <v>0</v>
      </c>
      <c r="ARS49" s="258">
        <f ca="1">IFERROR(IF(ISNUMBER(SEARCH("months",#REF!)),INDEX(INDIRECT($I$20),1)*DATEDIF(ARS$25,MIN(ART$25,$F$19)+1,"m")/12,0),0)</f>
        <v>0</v>
      </c>
      <c r="ARU49" s="258">
        <f ca="1">IFERROR(IF(ISNUMBER(SEARCH("months",#REF!)),INDEX(INDIRECT($I$20),1)*DATEDIF(ARU$25,MIN(ARV$25,$F$19)+1,"m")/12,0),0)</f>
        <v>0</v>
      </c>
      <c r="ARW49" s="258">
        <f ca="1">IFERROR(IF(ISNUMBER(SEARCH("months",#REF!)),INDEX(INDIRECT($I$20),1)*DATEDIF(ARW$25,MIN(ARX$25,$F$19)+1,"m")/12,0),0)</f>
        <v>0</v>
      </c>
      <c r="ARY49" s="258">
        <f ca="1">IFERROR(IF(ISNUMBER(SEARCH("months",#REF!)),INDEX(INDIRECT($I$20),1)*DATEDIF(ARY$25,MIN(ARZ$25,$F$19)+1,"m")/12,0),0)</f>
        <v>0</v>
      </c>
      <c r="ASA49" s="258">
        <f ca="1">IFERROR(IF(ISNUMBER(SEARCH("months",#REF!)),INDEX(INDIRECT($I$20),1)*DATEDIF(ASA$25,MIN(ASB$25,$F$19)+1,"m")/12,0),0)</f>
        <v>0</v>
      </c>
      <c r="ASC49" s="258">
        <f ca="1">IFERROR(IF(ISNUMBER(SEARCH("months",#REF!)),INDEX(INDIRECT($I$20),1)*DATEDIF(ASC$25,MIN(ASD$25,$F$19)+1,"m")/12,0),0)</f>
        <v>0</v>
      </c>
      <c r="ASE49" s="258">
        <f ca="1">IFERROR(IF(ISNUMBER(SEARCH("months",#REF!)),INDEX(INDIRECT($I$20),1)*DATEDIF(ASE$25,MIN(ASF$25,$F$19)+1,"m")/12,0),0)</f>
        <v>0</v>
      </c>
      <c r="ASG49" s="258">
        <f ca="1">IFERROR(IF(ISNUMBER(SEARCH("months",#REF!)),INDEX(INDIRECT($I$20),1)*DATEDIF(ASG$25,MIN(ASH$25,$F$19)+1,"m")/12,0),0)</f>
        <v>0</v>
      </c>
      <c r="ASI49" s="258">
        <f ca="1">IFERROR(IF(ISNUMBER(SEARCH("months",#REF!)),INDEX(INDIRECT($I$20),1)*DATEDIF(ASI$25,MIN(ASJ$25,$F$19)+1,"m")/12,0),0)</f>
        <v>0</v>
      </c>
      <c r="ASK49" s="258">
        <f ca="1">IFERROR(IF(ISNUMBER(SEARCH("months",#REF!)),INDEX(INDIRECT($I$20),1)*DATEDIF(ASK$25,MIN(ASL$25,$F$19)+1,"m")/12,0),0)</f>
        <v>0</v>
      </c>
      <c r="ASM49" s="258">
        <f ca="1">IFERROR(IF(ISNUMBER(SEARCH("months",#REF!)),INDEX(INDIRECT($I$20),1)*DATEDIF(ASM$25,MIN(ASN$25,$F$19)+1,"m")/12,0),0)</f>
        <v>0</v>
      </c>
      <c r="ASO49" s="258">
        <f ca="1">IFERROR(IF(ISNUMBER(SEARCH("months",#REF!)),INDEX(INDIRECT($I$20),1)*DATEDIF(ASO$25,MIN(ASP$25,$F$19)+1,"m")/12,0),0)</f>
        <v>0</v>
      </c>
      <c r="ASQ49" s="258">
        <f ca="1">IFERROR(IF(ISNUMBER(SEARCH("months",#REF!)),INDEX(INDIRECT($I$20),1)*DATEDIF(ASQ$25,MIN(ASR$25,$F$19)+1,"m")/12,0),0)</f>
        <v>0</v>
      </c>
      <c r="ASS49" s="258">
        <f ca="1">IFERROR(IF(ISNUMBER(SEARCH("months",#REF!)),INDEX(INDIRECT($I$20),1)*DATEDIF(ASS$25,MIN(AST$25,$F$19)+1,"m")/12,0),0)</f>
        <v>0</v>
      </c>
      <c r="ASU49" s="258">
        <f ca="1">IFERROR(IF(ISNUMBER(SEARCH("months",#REF!)),INDEX(INDIRECT($I$20),1)*DATEDIF(ASU$25,MIN(ASV$25,$F$19)+1,"m")/12,0),0)</f>
        <v>0</v>
      </c>
      <c r="ASW49" s="258">
        <f ca="1">IFERROR(IF(ISNUMBER(SEARCH("months",#REF!)),INDEX(INDIRECT($I$20),1)*DATEDIF(ASW$25,MIN(ASX$25,$F$19)+1,"m")/12,0),0)</f>
        <v>0</v>
      </c>
      <c r="ASY49" s="258">
        <f ca="1">IFERROR(IF(ISNUMBER(SEARCH("months",#REF!)),INDEX(INDIRECT($I$20),1)*DATEDIF(ASY$25,MIN(ASZ$25,$F$19)+1,"m")/12,0),0)</f>
        <v>0</v>
      </c>
      <c r="ATA49" s="258">
        <f ca="1">IFERROR(IF(ISNUMBER(SEARCH("months",#REF!)),INDEX(INDIRECT($I$20),1)*DATEDIF(ATA$25,MIN(ATB$25,$F$19)+1,"m")/12,0),0)</f>
        <v>0</v>
      </c>
      <c r="ATC49" s="258">
        <f ca="1">IFERROR(IF(ISNUMBER(SEARCH("months",#REF!)),INDEX(INDIRECT($I$20),1)*DATEDIF(ATC$25,MIN(ATD$25,$F$19)+1,"m")/12,0),0)</f>
        <v>0</v>
      </c>
      <c r="ATE49" s="258">
        <f ca="1">IFERROR(IF(ISNUMBER(SEARCH("months",#REF!)),INDEX(INDIRECT($I$20),1)*DATEDIF(ATE$25,MIN(ATF$25,$F$19)+1,"m")/12,0),0)</f>
        <v>0</v>
      </c>
      <c r="ATG49" s="258">
        <f ca="1">IFERROR(IF(ISNUMBER(SEARCH("months",#REF!)),INDEX(INDIRECT($I$20),1)*DATEDIF(ATG$25,MIN(ATH$25,$F$19)+1,"m")/12,0),0)</f>
        <v>0</v>
      </c>
      <c r="ATI49" s="258">
        <f ca="1">IFERROR(IF(ISNUMBER(SEARCH("months",#REF!)),INDEX(INDIRECT($I$20),1)*DATEDIF(ATI$25,MIN(ATJ$25,$F$19)+1,"m")/12,0),0)</f>
        <v>0</v>
      </c>
      <c r="ATK49" s="258">
        <f ca="1">IFERROR(IF(ISNUMBER(SEARCH("months",#REF!)),INDEX(INDIRECT($I$20),1)*DATEDIF(ATK$25,MIN(ATL$25,$F$19)+1,"m")/12,0),0)</f>
        <v>0</v>
      </c>
      <c r="ATM49" s="258">
        <f ca="1">IFERROR(IF(ISNUMBER(SEARCH("months",#REF!)),INDEX(INDIRECT($I$20),1)*DATEDIF(ATM$25,MIN(ATN$25,$F$19)+1,"m")/12,0),0)</f>
        <v>0</v>
      </c>
      <c r="ATO49" s="258">
        <f ca="1">IFERROR(IF(ISNUMBER(SEARCH("months",#REF!)),INDEX(INDIRECT($I$20),1)*DATEDIF(ATO$25,MIN(ATP$25,$F$19)+1,"m")/12,0),0)</f>
        <v>0</v>
      </c>
      <c r="ATQ49" s="258">
        <f ca="1">IFERROR(IF(ISNUMBER(SEARCH("months",#REF!)),INDEX(INDIRECT($I$20),1)*DATEDIF(ATQ$25,MIN(ATR$25,$F$19)+1,"m")/12,0),0)</f>
        <v>0</v>
      </c>
      <c r="ATS49" s="258">
        <f ca="1">IFERROR(IF(ISNUMBER(SEARCH("months",#REF!)),INDEX(INDIRECT($I$20),1)*DATEDIF(ATS$25,MIN(ATT$25,$F$19)+1,"m")/12,0),0)</f>
        <v>0</v>
      </c>
      <c r="ATU49" s="258">
        <f ca="1">IFERROR(IF(ISNUMBER(SEARCH("months",#REF!)),INDEX(INDIRECT($I$20),1)*DATEDIF(ATU$25,MIN(ATV$25,$F$19)+1,"m")/12,0),0)</f>
        <v>0</v>
      </c>
      <c r="ATW49" s="258">
        <f ca="1">IFERROR(IF(ISNUMBER(SEARCH("months",#REF!)),INDEX(INDIRECT($I$20),1)*DATEDIF(ATW$25,MIN(ATX$25,$F$19)+1,"m")/12,0),0)</f>
        <v>0</v>
      </c>
      <c r="ATY49" s="258">
        <f ca="1">IFERROR(IF(ISNUMBER(SEARCH("months",#REF!)),INDEX(INDIRECT($I$20),1)*DATEDIF(ATY$25,MIN(ATZ$25,$F$19)+1,"m")/12,0),0)</f>
        <v>0</v>
      </c>
      <c r="AUA49" s="258">
        <f ca="1">IFERROR(IF(ISNUMBER(SEARCH("months",#REF!)),INDEX(INDIRECT($I$20),1)*DATEDIF(AUA$25,MIN(AUB$25,$F$19)+1,"m")/12,0),0)</f>
        <v>0</v>
      </c>
      <c r="AUC49" s="258">
        <f ca="1">IFERROR(IF(ISNUMBER(SEARCH("months",#REF!)),INDEX(INDIRECT($I$20),1)*DATEDIF(AUC$25,MIN(AUD$25,$F$19)+1,"m")/12,0),0)</f>
        <v>0</v>
      </c>
      <c r="AUE49" s="258">
        <f ca="1">IFERROR(IF(ISNUMBER(SEARCH("months",#REF!)),INDEX(INDIRECT($I$20),1)*DATEDIF(AUE$25,MIN(AUF$25,$F$19)+1,"m")/12,0),0)</f>
        <v>0</v>
      </c>
      <c r="AUG49" s="258">
        <f ca="1">IFERROR(IF(ISNUMBER(SEARCH("months",#REF!)),INDEX(INDIRECT($I$20),1)*DATEDIF(AUG$25,MIN(AUH$25,$F$19)+1,"m")/12,0),0)</f>
        <v>0</v>
      </c>
      <c r="AUI49" s="258">
        <f ca="1">IFERROR(IF(ISNUMBER(SEARCH("months",#REF!)),INDEX(INDIRECT($I$20),1)*DATEDIF(AUI$25,MIN(AUJ$25,$F$19)+1,"m")/12,0),0)</f>
        <v>0</v>
      </c>
      <c r="AUK49" s="258">
        <f ca="1">IFERROR(IF(ISNUMBER(SEARCH("months",#REF!)),INDEX(INDIRECT($I$20),1)*DATEDIF(AUK$25,MIN(AUL$25,$F$19)+1,"m")/12,0),0)</f>
        <v>0</v>
      </c>
      <c r="AUM49" s="258">
        <f ca="1">IFERROR(IF(ISNUMBER(SEARCH("months",#REF!)),INDEX(INDIRECT($I$20),1)*DATEDIF(AUM$25,MIN(AUN$25,$F$19)+1,"m")/12,0),0)</f>
        <v>0</v>
      </c>
      <c r="AUO49" s="258">
        <f ca="1">IFERROR(IF(ISNUMBER(SEARCH("months",#REF!)),INDEX(INDIRECT($I$20),1)*DATEDIF(AUO$25,MIN(AUP$25,$F$19)+1,"m")/12,0),0)</f>
        <v>0</v>
      </c>
      <c r="AUQ49" s="258">
        <f ca="1">IFERROR(IF(ISNUMBER(SEARCH("months",#REF!)),INDEX(INDIRECT($I$20),1)*DATEDIF(AUQ$25,MIN(AUR$25,$F$19)+1,"m")/12,0),0)</f>
        <v>0</v>
      </c>
      <c r="AUS49" s="258">
        <f ca="1">IFERROR(IF(ISNUMBER(SEARCH("months",#REF!)),INDEX(INDIRECT($I$20),1)*DATEDIF(AUS$25,MIN(AUT$25,$F$19)+1,"m")/12,0),0)</f>
        <v>0</v>
      </c>
      <c r="AUU49" s="258">
        <f ca="1">IFERROR(IF(ISNUMBER(SEARCH("months",#REF!)),INDEX(INDIRECT($I$20),1)*DATEDIF(AUU$25,MIN(AUV$25,$F$19)+1,"m")/12,0),0)</f>
        <v>0</v>
      </c>
      <c r="AUW49" s="258">
        <f ca="1">IFERROR(IF(ISNUMBER(SEARCH("months",#REF!)),INDEX(INDIRECT($I$20),1)*DATEDIF(AUW$25,MIN(AUX$25,$F$19)+1,"m")/12,0),0)</f>
        <v>0</v>
      </c>
      <c r="AUY49" s="258">
        <f ca="1">IFERROR(IF(ISNUMBER(SEARCH("months",#REF!)),INDEX(INDIRECT($I$20),1)*DATEDIF(AUY$25,MIN(AUZ$25,$F$19)+1,"m")/12,0),0)</f>
        <v>0</v>
      </c>
      <c r="AVA49" s="258">
        <f ca="1">IFERROR(IF(ISNUMBER(SEARCH("months",#REF!)),INDEX(INDIRECT($I$20),1)*DATEDIF(AVA$25,MIN(AVB$25,$F$19)+1,"m")/12,0),0)</f>
        <v>0</v>
      </c>
      <c r="AVC49" s="258">
        <f ca="1">IFERROR(IF(ISNUMBER(SEARCH("months",#REF!)),INDEX(INDIRECT($I$20),1)*DATEDIF(AVC$25,MIN(AVD$25,$F$19)+1,"m")/12,0),0)</f>
        <v>0</v>
      </c>
      <c r="AVE49" s="258">
        <f ca="1">IFERROR(IF(ISNUMBER(SEARCH("months",#REF!)),INDEX(INDIRECT($I$20),1)*DATEDIF(AVE$25,MIN(AVF$25,$F$19)+1,"m")/12,0),0)</f>
        <v>0</v>
      </c>
      <c r="AVG49" s="258">
        <f ca="1">IFERROR(IF(ISNUMBER(SEARCH("months",#REF!)),INDEX(INDIRECT($I$20),1)*DATEDIF(AVG$25,MIN(AVH$25,$F$19)+1,"m")/12,0),0)</f>
        <v>0</v>
      </c>
      <c r="AVI49" s="258">
        <f ca="1">IFERROR(IF(ISNUMBER(SEARCH("months",#REF!)),INDEX(INDIRECT($I$20),1)*DATEDIF(AVI$25,MIN(AVJ$25,$F$19)+1,"m")/12,0),0)</f>
        <v>0</v>
      </c>
      <c r="AVK49" s="258">
        <f ca="1">IFERROR(IF(ISNUMBER(SEARCH("months",#REF!)),INDEX(INDIRECT($I$20),1)*DATEDIF(AVK$25,MIN(AVL$25,$F$19)+1,"m")/12,0),0)</f>
        <v>0</v>
      </c>
      <c r="AVM49" s="258">
        <f ca="1">IFERROR(IF(ISNUMBER(SEARCH("months",#REF!)),INDEX(INDIRECT($I$20),1)*DATEDIF(AVM$25,MIN(AVN$25,$F$19)+1,"m")/12,0),0)</f>
        <v>0</v>
      </c>
      <c r="AVO49" s="258">
        <f ca="1">IFERROR(IF(ISNUMBER(SEARCH("months",#REF!)),INDEX(INDIRECT($I$20),1)*DATEDIF(AVO$25,MIN(AVP$25,$F$19)+1,"m")/12,0),0)</f>
        <v>0</v>
      </c>
      <c r="AVQ49" s="258">
        <f ca="1">IFERROR(IF(ISNUMBER(SEARCH("months",#REF!)),INDEX(INDIRECT($I$20),1)*DATEDIF(AVQ$25,MIN(AVR$25,$F$19)+1,"m")/12,0),0)</f>
        <v>0</v>
      </c>
      <c r="AVS49" s="258">
        <f ca="1">IFERROR(IF(ISNUMBER(SEARCH("months",#REF!)),INDEX(INDIRECT($I$20),1)*DATEDIF(AVS$25,MIN(AVT$25,$F$19)+1,"m")/12,0),0)</f>
        <v>0</v>
      </c>
      <c r="AVU49" s="258">
        <f ca="1">IFERROR(IF(ISNUMBER(SEARCH("months",#REF!)),INDEX(INDIRECT($I$20),1)*DATEDIF(AVU$25,MIN(AVV$25,$F$19)+1,"m")/12,0),0)</f>
        <v>0</v>
      </c>
      <c r="AVW49" s="258">
        <f ca="1">IFERROR(IF(ISNUMBER(SEARCH("months",#REF!)),INDEX(INDIRECT($I$20),1)*DATEDIF(AVW$25,MIN(AVX$25,$F$19)+1,"m")/12,0),0)</f>
        <v>0</v>
      </c>
      <c r="AVY49" s="258">
        <f ca="1">IFERROR(IF(ISNUMBER(SEARCH("months",#REF!)),INDEX(INDIRECT($I$20),1)*DATEDIF(AVY$25,MIN(AVZ$25,$F$19)+1,"m")/12,0),0)</f>
        <v>0</v>
      </c>
      <c r="AWA49" s="258">
        <f ca="1">IFERROR(IF(ISNUMBER(SEARCH("months",#REF!)),INDEX(INDIRECT($I$20),1)*DATEDIF(AWA$25,MIN(AWB$25,$F$19)+1,"m")/12,0),0)</f>
        <v>0</v>
      </c>
      <c r="AWC49" s="258">
        <f ca="1">IFERROR(IF(ISNUMBER(SEARCH("months",#REF!)),INDEX(INDIRECT($I$20),1)*DATEDIF(AWC$25,MIN(AWD$25,$F$19)+1,"m")/12,0),0)</f>
        <v>0</v>
      </c>
      <c r="AWE49" s="258">
        <f ca="1">IFERROR(IF(ISNUMBER(SEARCH("months",#REF!)),INDEX(INDIRECT($I$20),1)*DATEDIF(AWE$25,MIN(AWF$25,$F$19)+1,"m")/12,0),0)</f>
        <v>0</v>
      </c>
      <c r="AWG49" s="258">
        <f ca="1">IFERROR(IF(ISNUMBER(SEARCH("months",#REF!)),INDEX(INDIRECT($I$20),1)*DATEDIF(AWG$25,MIN(AWH$25,$F$19)+1,"m")/12,0),0)</f>
        <v>0</v>
      </c>
      <c r="AWI49" s="258">
        <f ca="1">IFERROR(IF(ISNUMBER(SEARCH("months",#REF!)),INDEX(INDIRECT($I$20),1)*DATEDIF(AWI$25,MIN(AWJ$25,$F$19)+1,"m")/12,0),0)</f>
        <v>0</v>
      </c>
      <c r="AWK49" s="258">
        <f ca="1">IFERROR(IF(ISNUMBER(SEARCH("months",#REF!)),INDEX(INDIRECT($I$20),1)*DATEDIF(AWK$25,MIN(AWL$25,$F$19)+1,"m")/12,0),0)</f>
        <v>0</v>
      </c>
      <c r="AWM49" s="258">
        <f ca="1">IFERROR(IF(ISNUMBER(SEARCH("months",#REF!)),INDEX(INDIRECT($I$20),1)*DATEDIF(AWM$25,MIN(AWN$25,$F$19)+1,"m")/12,0),0)</f>
        <v>0</v>
      </c>
      <c r="AWO49" s="258">
        <f ca="1">IFERROR(IF(ISNUMBER(SEARCH("months",#REF!)),INDEX(INDIRECT($I$20),1)*DATEDIF(AWO$25,MIN(AWP$25,$F$19)+1,"m")/12,0),0)</f>
        <v>0</v>
      </c>
      <c r="AWQ49" s="258">
        <f ca="1">IFERROR(IF(ISNUMBER(SEARCH("months",#REF!)),INDEX(INDIRECT($I$20),1)*DATEDIF(AWQ$25,MIN(AWR$25,$F$19)+1,"m")/12,0),0)</f>
        <v>0</v>
      </c>
      <c r="AWS49" s="258">
        <f ca="1">IFERROR(IF(ISNUMBER(SEARCH("months",#REF!)),INDEX(INDIRECT($I$20),1)*DATEDIF(AWS$25,MIN(AWT$25,$F$19)+1,"m")/12,0),0)</f>
        <v>0</v>
      </c>
      <c r="AWU49" s="258">
        <f ca="1">IFERROR(IF(ISNUMBER(SEARCH("months",#REF!)),INDEX(INDIRECT($I$20),1)*DATEDIF(AWU$25,MIN(AWV$25,$F$19)+1,"m")/12,0),0)</f>
        <v>0</v>
      </c>
      <c r="AWW49" s="258">
        <f ca="1">IFERROR(IF(ISNUMBER(SEARCH("months",#REF!)),INDEX(INDIRECT($I$20),1)*DATEDIF(AWW$25,MIN(AWX$25,$F$19)+1,"m")/12,0),0)</f>
        <v>0</v>
      </c>
      <c r="AWY49" s="258">
        <f ca="1">IFERROR(IF(ISNUMBER(SEARCH("months",#REF!)),INDEX(INDIRECT($I$20),1)*DATEDIF(AWY$25,MIN(AWZ$25,$F$19)+1,"m")/12,0),0)</f>
        <v>0</v>
      </c>
      <c r="AXA49" s="258">
        <f ca="1">IFERROR(IF(ISNUMBER(SEARCH("months",#REF!)),INDEX(INDIRECT($I$20),1)*DATEDIF(AXA$25,MIN(AXB$25,$F$19)+1,"m")/12,0),0)</f>
        <v>0</v>
      </c>
      <c r="AXC49" s="258">
        <f ca="1">IFERROR(IF(ISNUMBER(SEARCH("months",#REF!)),INDEX(INDIRECT($I$20),1)*DATEDIF(AXC$25,MIN(AXD$25,$F$19)+1,"m")/12,0),0)</f>
        <v>0</v>
      </c>
      <c r="AXE49" s="258">
        <f ca="1">IFERROR(IF(ISNUMBER(SEARCH("months",#REF!)),INDEX(INDIRECT($I$20),1)*DATEDIF(AXE$25,MIN(AXF$25,$F$19)+1,"m")/12,0),0)</f>
        <v>0</v>
      </c>
      <c r="AXG49" s="258">
        <f ca="1">IFERROR(IF(ISNUMBER(SEARCH("months",#REF!)),INDEX(INDIRECT($I$20),1)*DATEDIF(AXG$25,MIN(AXH$25,$F$19)+1,"m")/12,0),0)</f>
        <v>0</v>
      </c>
      <c r="AXI49" s="258">
        <f ca="1">IFERROR(IF(ISNUMBER(SEARCH("months",#REF!)),INDEX(INDIRECT($I$20),1)*DATEDIF(AXI$25,MIN(AXJ$25,$F$19)+1,"m")/12,0),0)</f>
        <v>0</v>
      </c>
      <c r="AXK49" s="258">
        <f ca="1">IFERROR(IF(ISNUMBER(SEARCH("months",#REF!)),INDEX(INDIRECT($I$20),1)*DATEDIF(AXK$25,MIN(AXL$25,$F$19)+1,"m")/12,0),0)</f>
        <v>0</v>
      </c>
      <c r="AXM49" s="258">
        <f ca="1">IFERROR(IF(ISNUMBER(SEARCH("months",#REF!)),INDEX(INDIRECT($I$20),1)*DATEDIF(AXM$25,MIN(AXN$25,$F$19)+1,"m")/12,0),0)</f>
        <v>0</v>
      </c>
      <c r="AXO49" s="258">
        <f ca="1">IFERROR(IF(ISNUMBER(SEARCH("months",#REF!)),INDEX(INDIRECT($I$20),1)*DATEDIF(AXO$25,MIN(AXP$25,$F$19)+1,"m")/12,0),0)</f>
        <v>0</v>
      </c>
      <c r="AXQ49" s="258">
        <f ca="1">IFERROR(IF(ISNUMBER(SEARCH("months",#REF!)),INDEX(INDIRECT($I$20),1)*DATEDIF(AXQ$25,MIN(AXR$25,$F$19)+1,"m")/12,0),0)</f>
        <v>0</v>
      </c>
      <c r="AXS49" s="258">
        <f ca="1">IFERROR(IF(ISNUMBER(SEARCH("months",#REF!)),INDEX(INDIRECT($I$20),1)*DATEDIF(AXS$25,MIN(AXT$25,$F$19)+1,"m")/12,0),0)</f>
        <v>0</v>
      </c>
      <c r="AXU49" s="258">
        <f ca="1">IFERROR(IF(ISNUMBER(SEARCH("months",#REF!)),INDEX(INDIRECT($I$20),1)*DATEDIF(AXU$25,MIN(AXV$25,$F$19)+1,"m")/12,0),0)</f>
        <v>0</v>
      </c>
      <c r="AXW49" s="258">
        <f ca="1">IFERROR(IF(ISNUMBER(SEARCH("months",#REF!)),INDEX(INDIRECT($I$20),1)*DATEDIF(AXW$25,MIN(AXX$25,$F$19)+1,"m")/12,0),0)</f>
        <v>0</v>
      </c>
      <c r="AXY49" s="258">
        <f ca="1">IFERROR(IF(ISNUMBER(SEARCH("months",#REF!)),INDEX(INDIRECT($I$20),1)*DATEDIF(AXY$25,MIN(AXZ$25,$F$19)+1,"m")/12,0),0)</f>
        <v>0</v>
      </c>
      <c r="AYA49" s="258">
        <f ca="1">IFERROR(IF(ISNUMBER(SEARCH("months",#REF!)),INDEX(INDIRECT($I$20),1)*DATEDIF(AYA$25,MIN(AYB$25,$F$19)+1,"m")/12,0),0)</f>
        <v>0</v>
      </c>
      <c r="AYC49" s="258">
        <f ca="1">IFERROR(IF(ISNUMBER(SEARCH("months",#REF!)),INDEX(INDIRECT($I$20),1)*DATEDIF(AYC$25,MIN(AYD$25,$F$19)+1,"m")/12,0),0)</f>
        <v>0</v>
      </c>
      <c r="AYE49" s="258">
        <f ca="1">IFERROR(IF(ISNUMBER(SEARCH("months",#REF!)),INDEX(INDIRECT($I$20),1)*DATEDIF(AYE$25,MIN(AYF$25,$F$19)+1,"m")/12,0),0)</f>
        <v>0</v>
      </c>
      <c r="AYG49" s="258">
        <f ca="1">IFERROR(IF(ISNUMBER(SEARCH("months",#REF!)),INDEX(INDIRECT($I$20),1)*DATEDIF(AYG$25,MIN(AYH$25,$F$19)+1,"m")/12,0),0)</f>
        <v>0</v>
      </c>
      <c r="AYI49" s="258">
        <f ca="1">IFERROR(IF(ISNUMBER(SEARCH("months",#REF!)),INDEX(INDIRECT($I$20),1)*DATEDIF(AYI$25,MIN(AYJ$25,$F$19)+1,"m")/12,0),0)</f>
        <v>0</v>
      </c>
      <c r="AYK49" s="258">
        <f ca="1">IFERROR(IF(ISNUMBER(SEARCH("months",#REF!)),INDEX(INDIRECT($I$20),1)*DATEDIF(AYK$25,MIN(AYL$25,$F$19)+1,"m")/12,0),0)</f>
        <v>0</v>
      </c>
      <c r="AYM49" s="258">
        <f ca="1">IFERROR(IF(ISNUMBER(SEARCH("months",#REF!)),INDEX(INDIRECT($I$20),1)*DATEDIF(AYM$25,MIN(AYN$25,$F$19)+1,"m")/12,0),0)</f>
        <v>0</v>
      </c>
      <c r="AYO49" s="258">
        <f ca="1">IFERROR(IF(ISNUMBER(SEARCH("months",#REF!)),INDEX(INDIRECT($I$20),1)*DATEDIF(AYO$25,MIN(AYP$25,$F$19)+1,"m")/12,0),0)</f>
        <v>0</v>
      </c>
      <c r="AYQ49" s="258">
        <f ca="1">IFERROR(IF(ISNUMBER(SEARCH("months",#REF!)),INDEX(INDIRECT($I$20),1)*DATEDIF(AYQ$25,MIN(AYR$25,$F$19)+1,"m")/12,0),0)</f>
        <v>0</v>
      </c>
      <c r="AYS49" s="258">
        <f ca="1">IFERROR(IF(ISNUMBER(SEARCH("months",#REF!)),INDEX(INDIRECT($I$20),1)*DATEDIF(AYS$25,MIN(AYT$25,$F$19)+1,"m")/12,0),0)</f>
        <v>0</v>
      </c>
      <c r="AYU49" s="258">
        <f ca="1">IFERROR(IF(ISNUMBER(SEARCH("months",#REF!)),INDEX(INDIRECT($I$20),1)*DATEDIF(AYU$25,MIN(AYV$25,$F$19)+1,"m")/12,0),0)</f>
        <v>0</v>
      </c>
      <c r="AYW49" s="258">
        <f ca="1">IFERROR(IF(ISNUMBER(SEARCH("months",#REF!)),INDEX(INDIRECT($I$20),1)*DATEDIF(AYW$25,MIN(AYX$25,$F$19)+1,"m")/12,0),0)</f>
        <v>0</v>
      </c>
      <c r="AYY49" s="258">
        <f ca="1">IFERROR(IF(ISNUMBER(SEARCH("months",#REF!)),INDEX(INDIRECT($I$20),1)*DATEDIF(AYY$25,MIN(AYZ$25,$F$19)+1,"m")/12,0),0)</f>
        <v>0</v>
      </c>
      <c r="AZA49" s="258">
        <f ca="1">IFERROR(IF(ISNUMBER(SEARCH("months",#REF!)),INDEX(INDIRECT($I$20),1)*DATEDIF(AZA$25,MIN(AZB$25,$F$19)+1,"m")/12,0),0)</f>
        <v>0</v>
      </c>
      <c r="AZC49" s="258">
        <f ca="1">IFERROR(IF(ISNUMBER(SEARCH("months",#REF!)),INDEX(INDIRECT($I$20),1)*DATEDIF(AZC$25,MIN(AZD$25,$F$19)+1,"m")/12,0),0)</f>
        <v>0</v>
      </c>
      <c r="AZE49" s="258">
        <f ca="1">IFERROR(IF(ISNUMBER(SEARCH("months",#REF!)),INDEX(INDIRECT($I$20),1)*DATEDIF(AZE$25,MIN(AZF$25,$F$19)+1,"m")/12,0),0)</f>
        <v>0</v>
      </c>
      <c r="AZG49" s="258">
        <f ca="1">IFERROR(IF(ISNUMBER(SEARCH("months",#REF!)),INDEX(INDIRECT($I$20),1)*DATEDIF(AZG$25,MIN(AZH$25,$F$19)+1,"m")/12,0),0)</f>
        <v>0</v>
      </c>
      <c r="AZI49" s="258">
        <f ca="1">IFERROR(IF(ISNUMBER(SEARCH("months",#REF!)),INDEX(INDIRECT($I$20),1)*DATEDIF(AZI$25,MIN(AZJ$25,$F$19)+1,"m")/12,0),0)</f>
        <v>0</v>
      </c>
      <c r="AZK49" s="258">
        <f ca="1">IFERROR(IF(ISNUMBER(SEARCH("months",#REF!)),INDEX(INDIRECT($I$20),1)*DATEDIF(AZK$25,MIN(AZL$25,$F$19)+1,"m")/12,0),0)</f>
        <v>0</v>
      </c>
      <c r="AZM49" s="258">
        <f ca="1">IFERROR(IF(ISNUMBER(SEARCH("months",#REF!)),INDEX(INDIRECT($I$20),1)*DATEDIF(AZM$25,MIN(AZN$25,$F$19)+1,"m")/12,0),0)</f>
        <v>0</v>
      </c>
      <c r="AZO49" s="258">
        <f ca="1">IFERROR(IF(ISNUMBER(SEARCH("months",#REF!)),INDEX(INDIRECT($I$20),1)*DATEDIF(AZO$25,MIN(AZP$25,$F$19)+1,"m")/12,0),0)</f>
        <v>0</v>
      </c>
      <c r="AZQ49" s="258">
        <f ca="1">IFERROR(IF(ISNUMBER(SEARCH("months",#REF!)),INDEX(INDIRECT($I$20),1)*DATEDIF(AZQ$25,MIN(AZR$25,$F$19)+1,"m")/12,0),0)</f>
        <v>0</v>
      </c>
      <c r="AZS49" s="258">
        <f ca="1">IFERROR(IF(ISNUMBER(SEARCH("months",#REF!)),INDEX(INDIRECT($I$20),1)*DATEDIF(AZS$25,MIN(AZT$25,$F$19)+1,"m")/12,0),0)</f>
        <v>0</v>
      </c>
      <c r="AZU49" s="258">
        <f ca="1">IFERROR(IF(ISNUMBER(SEARCH("months",#REF!)),INDEX(INDIRECT($I$20),1)*DATEDIF(AZU$25,MIN(AZV$25,$F$19)+1,"m")/12,0),0)</f>
        <v>0</v>
      </c>
      <c r="AZW49" s="258">
        <f ca="1">IFERROR(IF(ISNUMBER(SEARCH("months",#REF!)),INDEX(INDIRECT($I$20),1)*DATEDIF(AZW$25,MIN(AZX$25,$F$19)+1,"m")/12,0),0)</f>
        <v>0</v>
      </c>
      <c r="AZY49" s="258">
        <f ca="1">IFERROR(IF(ISNUMBER(SEARCH("months",#REF!)),INDEX(INDIRECT($I$20),1)*DATEDIF(AZY$25,MIN(AZZ$25,$F$19)+1,"m")/12,0),0)</f>
        <v>0</v>
      </c>
      <c r="BAA49" s="258">
        <f ca="1">IFERROR(IF(ISNUMBER(SEARCH("months",#REF!)),INDEX(INDIRECT($I$20),1)*DATEDIF(BAA$25,MIN(BAB$25,$F$19)+1,"m")/12,0),0)</f>
        <v>0</v>
      </c>
      <c r="BAC49" s="258">
        <f ca="1">IFERROR(IF(ISNUMBER(SEARCH("months",#REF!)),INDEX(INDIRECT($I$20),1)*DATEDIF(BAC$25,MIN(BAD$25,$F$19)+1,"m")/12,0),0)</f>
        <v>0</v>
      </c>
      <c r="BAE49" s="258">
        <f ca="1">IFERROR(IF(ISNUMBER(SEARCH("months",#REF!)),INDEX(INDIRECT($I$20),1)*DATEDIF(BAE$25,MIN(BAF$25,$F$19)+1,"m")/12,0),0)</f>
        <v>0</v>
      </c>
      <c r="BAG49" s="258">
        <f ca="1">IFERROR(IF(ISNUMBER(SEARCH("months",#REF!)),INDEX(INDIRECT($I$20),1)*DATEDIF(BAG$25,MIN(BAH$25,$F$19)+1,"m")/12,0),0)</f>
        <v>0</v>
      </c>
      <c r="BAI49" s="258">
        <f ca="1">IFERROR(IF(ISNUMBER(SEARCH("months",#REF!)),INDEX(INDIRECT($I$20),1)*DATEDIF(BAI$25,MIN(BAJ$25,$F$19)+1,"m")/12,0),0)</f>
        <v>0</v>
      </c>
      <c r="BAK49" s="258">
        <f ca="1">IFERROR(IF(ISNUMBER(SEARCH("months",#REF!)),INDEX(INDIRECT($I$20),1)*DATEDIF(BAK$25,MIN(BAL$25,$F$19)+1,"m")/12,0),0)</f>
        <v>0</v>
      </c>
      <c r="BAM49" s="258">
        <f ca="1">IFERROR(IF(ISNUMBER(SEARCH("months",#REF!)),INDEX(INDIRECT($I$20),1)*DATEDIF(BAM$25,MIN(BAN$25,$F$19)+1,"m")/12,0),0)</f>
        <v>0</v>
      </c>
      <c r="BAO49" s="258">
        <f ca="1">IFERROR(IF(ISNUMBER(SEARCH("months",#REF!)),INDEX(INDIRECT($I$20),1)*DATEDIF(BAO$25,MIN(BAP$25,$F$19)+1,"m")/12,0),0)</f>
        <v>0</v>
      </c>
      <c r="BAQ49" s="258">
        <f ca="1">IFERROR(IF(ISNUMBER(SEARCH("months",#REF!)),INDEX(INDIRECT($I$20),1)*DATEDIF(BAQ$25,MIN(BAR$25,$F$19)+1,"m")/12,0),0)</f>
        <v>0</v>
      </c>
      <c r="BAS49" s="258">
        <f ca="1">IFERROR(IF(ISNUMBER(SEARCH("months",#REF!)),INDEX(INDIRECT($I$20),1)*DATEDIF(BAS$25,MIN(BAT$25,$F$19)+1,"m")/12,0),0)</f>
        <v>0</v>
      </c>
      <c r="BAU49" s="258">
        <f ca="1">IFERROR(IF(ISNUMBER(SEARCH("months",#REF!)),INDEX(INDIRECT($I$20),1)*DATEDIF(BAU$25,MIN(BAV$25,$F$19)+1,"m")/12,0),0)</f>
        <v>0</v>
      </c>
      <c r="BAW49" s="258">
        <f ca="1">IFERROR(IF(ISNUMBER(SEARCH("months",#REF!)),INDEX(INDIRECT($I$20),1)*DATEDIF(BAW$25,MIN(BAX$25,$F$19)+1,"m")/12,0),0)</f>
        <v>0</v>
      </c>
      <c r="BAY49" s="258">
        <f ca="1">IFERROR(IF(ISNUMBER(SEARCH("months",#REF!)),INDEX(INDIRECT($I$20),1)*DATEDIF(BAY$25,MIN(BAZ$25,$F$19)+1,"m")/12,0),0)</f>
        <v>0</v>
      </c>
      <c r="BBA49" s="258">
        <f ca="1">IFERROR(IF(ISNUMBER(SEARCH("months",#REF!)),INDEX(INDIRECT($I$20),1)*DATEDIF(BBA$25,MIN(BBB$25,$F$19)+1,"m")/12,0),0)</f>
        <v>0</v>
      </c>
      <c r="BBC49" s="258">
        <f ca="1">IFERROR(IF(ISNUMBER(SEARCH("months",#REF!)),INDEX(INDIRECT($I$20),1)*DATEDIF(BBC$25,MIN(BBD$25,$F$19)+1,"m")/12,0),0)</f>
        <v>0</v>
      </c>
      <c r="BBE49" s="258">
        <f ca="1">IFERROR(IF(ISNUMBER(SEARCH("months",#REF!)),INDEX(INDIRECT($I$20),1)*DATEDIF(BBE$25,MIN(BBF$25,$F$19)+1,"m")/12,0),0)</f>
        <v>0</v>
      </c>
      <c r="BBG49" s="258">
        <f ca="1">IFERROR(IF(ISNUMBER(SEARCH("months",#REF!)),INDEX(INDIRECT($I$20),1)*DATEDIF(BBG$25,MIN(BBH$25,$F$19)+1,"m")/12,0),0)</f>
        <v>0</v>
      </c>
      <c r="BBI49" s="258">
        <f ca="1">IFERROR(IF(ISNUMBER(SEARCH("months",#REF!)),INDEX(INDIRECT($I$20),1)*DATEDIF(BBI$25,MIN(BBJ$25,$F$19)+1,"m")/12,0),0)</f>
        <v>0</v>
      </c>
      <c r="BBK49" s="258">
        <f ca="1">IFERROR(IF(ISNUMBER(SEARCH("months",#REF!)),INDEX(INDIRECT($I$20),1)*DATEDIF(BBK$25,MIN(BBL$25,$F$19)+1,"m")/12,0),0)</f>
        <v>0</v>
      </c>
      <c r="BBM49" s="258">
        <f ca="1">IFERROR(IF(ISNUMBER(SEARCH("months",#REF!)),INDEX(INDIRECT($I$20),1)*DATEDIF(BBM$25,MIN(BBN$25,$F$19)+1,"m")/12,0),0)</f>
        <v>0</v>
      </c>
      <c r="BBO49" s="258">
        <f ca="1">IFERROR(IF(ISNUMBER(SEARCH("months",#REF!)),INDEX(INDIRECT($I$20),1)*DATEDIF(BBO$25,MIN(BBP$25,$F$19)+1,"m")/12,0),0)</f>
        <v>0</v>
      </c>
      <c r="BBQ49" s="258">
        <f ca="1">IFERROR(IF(ISNUMBER(SEARCH("months",#REF!)),INDEX(INDIRECT($I$20),1)*DATEDIF(BBQ$25,MIN(BBR$25,$F$19)+1,"m")/12,0),0)</f>
        <v>0</v>
      </c>
      <c r="BBS49" s="258">
        <f ca="1">IFERROR(IF(ISNUMBER(SEARCH("months",#REF!)),INDEX(INDIRECT($I$20),1)*DATEDIF(BBS$25,MIN(BBT$25,$F$19)+1,"m")/12,0),0)</f>
        <v>0</v>
      </c>
      <c r="BBU49" s="258">
        <f ca="1">IFERROR(IF(ISNUMBER(SEARCH("months",#REF!)),INDEX(INDIRECT($I$20),1)*DATEDIF(BBU$25,MIN(BBV$25,$F$19)+1,"m")/12,0),0)</f>
        <v>0</v>
      </c>
      <c r="BBW49" s="258">
        <f ca="1">IFERROR(IF(ISNUMBER(SEARCH("months",#REF!)),INDEX(INDIRECT($I$20),1)*DATEDIF(BBW$25,MIN(BBX$25,$F$19)+1,"m")/12,0),0)</f>
        <v>0</v>
      </c>
      <c r="BBY49" s="258">
        <f ca="1">IFERROR(IF(ISNUMBER(SEARCH("months",#REF!)),INDEX(INDIRECT($I$20),1)*DATEDIF(BBY$25,MIN(BBZ$25,$F$19)+1,"m")/12,0),0)</f>
        <v>0</v>
      </c>
      <c r="BCA49" s="258">
        <f ca="1">IFERROR(IF(ISNUMBER(SEARCH("months",#REF!)),INDEX(INDIRECT($I$20),1)*DATEDIF(BCA$25,MIN(BCB$25,$F$19)+1,"m")/12,0),0)</f>
        <v>0</v>
      </c>
      <c r="BCC49" s="258">
        <f ca="1">IFERROR(IF(ISNUMBER(SEARCH("months",#REF!)),INDEX(INDIRECT($I$20),1)*DATEDIF(BCC$25,MIN(BCD$25,$F$19)+1,"m")/12,0),0)</f>
        <v>0</v>
      </c>
      <c r="BCE49" s="258">
        <f ca="1">IFERROR(IF(ISNUMBER(SEARCH("months",#REF!)),INDEX(INDIRECT($I$20),1)*DATEDIF(BCE$25,MIN(BCF$25,$F$19)+1,"m")/12,0),0)</f>
        <v>0</v>
      </c>
      <c r="BCG49" s="258">
        <f ca="1">IFERROR(IF(ISNUMBER(SEARCH("months",#REF!)),INDEX(INDIRECT($I$20),1)*DATEDIF(BCG$25,MIN(BCH$25,$F$19)+1,"m")/12,0),0)</f>
        <v>0</v>
      </c>
      <c r="BCI49" s="258">
        <f ca="1">IFERROR(IF(ISNUMBER(SEARCH("months",#REF!)),INDEX(INDIRECT($I$20),1)*DATEDIF(BCI$25,MIN(BCJ$25,$F$19)+1,"m")/12,0),0)</f>
        <v>0</v>
      </c>
      <c r="BCK49" s="258">
        <f ca="1">IFERROR(IF(ISNUMBER(SEARCH("months",#REF!)),INDEX(INDIRECT($I$20),1)*DATEDIF(BCK$25,MIN(BCL$25,$F$19)+1,"m")/12,0),0)</f>
        <v>0</v>
      </c>
      <c r="BCM49" s="258">
        <f ca="1">IFERROR(IF(ISNUMBER(SEARCH("months",#REF!)),INDEX(INDIRECT($I$20),1)*DATEDIF(BCM$25,MIN(BCN$25,$F$19)+1,"m")/12,0),0)</f>
        <v>0</v>
      </c>
      <c r="BCO49" s="258">
        <f ca="1">IFERROR(IF(ISNUMBER(SEARCH("months",#REF!)),INDEX(INDIRECT($I$20),1)*DATEDIF(BCO$25,MIN(BCP$25,$F$19)+1,"m")/12,0),0)</f>
        <v>0</v>
      </c>
      <c r="BCQ49" s="258">
        <f ca="1">IFERROR(IF(ISNUMBER(SEARCH("months",#REF!)),INDEX(INDIRECT($I$20),1)*DATEDIF(BCQ$25,MIN(BCR$25,$F$19)+1,"m")/12,0),0)</f>
        <v>0</v>
      </c>
      <c r="BCS49" s="258">
        <f ca="1">IFERROR(IF(ISNUMBER(SEARCH("months",#REF!)),INDEX(INDIRECT($I$20),1)*DATEDIF(BCS$25,MIN(BCT$25,$F$19)+1,"m")/12,0),0)</f>
        <v>0</v>
      </c>
      <c r="BCU49" s="258">
        <f ca="1">IFERROR(IF(ISNUMBER(SEARCH("months",#REF!)),INDEX(INDIRECT($I$20),1)*DATEDIF(BCU$25,MIN(BCV$25,$F$19)+1,"m")/12,0),0)</f>
        <v>0</v>
      </c>
      <c r="BCW49" s="258">
        <f ca="1">IFERROR(IF(ISNUMBER(SEARCH("months",#REF!)),INDEX(INDIRECT($I$20),1)*DATEDIF(BCW$25,MIN(BCX$25,$F$19)+1,"m")/12,0),0)</f>
        <v>0</v>
      </c>
      <c r="BCY49" s="258">
        <f ca="1">IFERROR(IF(ISNUMBER(SEARCH("months",#REF!)),INDEX(INDIRECT($I$20),1)*DATEDIF(BCY$25,MIN(BCZ$25,$F$19)+1,"m")/12,0),0)</f>
        <v>0</v>
      </c>
      <c r="BDA49" s="258">
        <f ca="1">IFERROR(IF(ISNUMBER(SEARCH("months",#REF!)),INDEX(INDIRECT($I$20),1)*DATEDIF(BDA$25,MIN(BDB$25,$F$19)+1,"m")/12,0),0)</f>
        <v>0</v>
      </c>
      <c r="BDC49" s="258">
        <f ca="1">IFERROR(IF(ISNUMBER(SEARCH("months",#REF!)),INDEX(INDIRECT($I$20),1)*DATEDIF(BDC$25,MIN(BDD$25,$F$19)+1,"m")/12,0),0)</f>
        <v>0</v>
      </c>
      <c r="BDE49" s="258">
        <f ca="1">IFERROR(IF(ISNUMBER(SEARCH("months",#REF!)),INDEX(INDIRECT($I$20),1)*DATEDIF(BDE$25,MIN(BDF$25,$F$19)+1,"m")/12,0),0)</f>
        <v>0</v>
      </c>
      <c r="BDG49" s="258">
        <f ca="1">IFERROR(IF(ISNUMBER(SEARCH("months",#REF!)),INDEX(INDIRECT($I$20),1)*DATEDIF(BDG$25,MIN(BDH$25,$F$19)+1,"m")/12,0),0)</f>
        <v>0</v>
      </c>
      <c r="BDI49" s="258">
        <f ca="1">IFERROR(IF(ISNUMBER(SEARCH("months",#REF!)),INDEX(INDIRECT($I$20),1)*DATEDIF(BDI$25,MIN(BDJ$25,$F$19)+1,"m")/12,0),0)</f>
        <v>0</v>
      </c>
      <c r="BDK49" s="258">
        <f ca="1">IFERROR(IF(ISNUMBER(SEARCH("months",#REF!)),INDEX(INDIRECT($I$20),1)*DATEDIF(BDK$25,MIN(BDL$25,$F$19)+1,"m")/12,0),0)</f>
        <v>0</v>
      </c>
      <c r="BDM49" s="258">
        <f ca="1">IFERROR(IF(ISNUMBER(SEARCH("months",#REF!)),INDEX(INDIRECT($I$20),1)*DATEDIF(BDM$25,MIN(BDN$25,$F$19)+1,"m")/12,0),0)</f>
        <v>0</v>
      </c>
      <c r="BDO49" s="258">
        <f ca="1">IFERROR(IF(ISNUMBER(SEARCH("months",#REF!)),INDEX(INDIRECT($I$20),1)*DATEDIF(BDO$25,MIN(BDP$25,$F$19)+1,"m")/12,0),0)</f>
        <v>0</v>
      </c>
      <c r="BDQ49" s="258">
        <f ca="1">IFERROR(IF(ISNUMBER(SEARCH("months",#REF!)),INDEX(INDIRECT($I$20),1)*DATEDIF(BDQ$25,MIN(BDR$25,$F$19)+1,"m")/12,0),0)</f>
        <v>0</v>
      </c>
      <c r="BDS49" s="258">
        <f ca="1">IFERROR(IF(ISNUMBER(SEARCH("months",#REF!)),INDEX(INDIRECT($I$20),1)*DATEDIF(BDS$25,MIN(BDT$25,$F$19)+1,"m")/12,0),0)</f>
        <v>0</v>
      </c>
      <c r="BDU49" s="258">
        <f ca="1">IFERROR(IF(ISNUMBER(SEARCH("months",#REF!)),INDEX(INDIRECT($I$20),1)*DATEDIF(BDU$25,MIN(BDV$25,$F$19)+1,"m")/12,0),0)</f>
        <v>0</v>
      </c>
      <c r="BDW49" s="258">
        <f ca="1">IFERROR(IF(ISNUMBER(SEARCH("months",#REF!)),INDEX(INDIRECT($I$20),1)*DATEDIF(BDW$25,MIN(BDX$25,$F$19)+1,"m")/12,0),0)</f>
        <v>0</v>
      </c>
      <c r="BDY49" s="258">
        <f ca="1">IFERROR(IF(ISNUMBER(SEARCH("months",#REF!)),INDEX(INDIRECT($I$20),1)*DATEDIF(BDY$25,MIN(BDZ$25,$F$19)+1,"m")/12,0),0)</f>
        <v>0</v>
      </c>
      <c r="BEA49" s="258">
        <f ca="1">IFERROR(IF(ISNUMBER(SEARCH("months",#REF!)),INDEX(INDIRECT($I$20),1)*DATEDIF(BEA$25,MIN(BEB$25,$F$19)+1,"m")/12,0),0)</f>
        <v>0</v>
      </c>
      <c r="BEC49" s="258">
        <f ca="1">IFERROR(IF(ISNUMBER(SEARCH("months",#REF!)),INDEX(INDIRECT($I$20),1)*DATEDIF(BEC$25,MIN(BED$25,$F$19)+1,"m")/12,0),0)</f>
        <v>0</v>
      </c>
      <c r="BEE49" s="258">
        <f ca="1">IFERROR(IF(ISNUMBER(SEARCH("months",#REF!)),INDEX(INDIRECT($I$20),1)*DATEDIF(BEE$25,MIN(BEF$25,$F$19)+1,"m")/12,0),0)</f>
        <v>0</v>
      </c>
      <c r="BEG49" s="258">
        <f ca="1">IFERROR(IF(ISNUMBER(SEARCH("months",#REF!)),INDEX(INDIRECT($I$20),1)*DATEDIF(BEG$25,MIN(BEH$25,$F$19)+1,"m")/12,0),0)</f>
        <v>0</v>
      </c>
      <c r="BEI49" s="258">
        <f ca="1">IFERROR(IF(ISNUMBER(SEARCH("months",#REF!)),INDEX(INDIRECT($I$20),1)*DATEDIF(BEI$25,MIN(BEJ$25,$F$19)+1,"m")/12,0),0)</f>
        <v>0</v>
      </c>
      <c r="BEK49" s="258">
        <f ca="1">IFERROR(IF(ISNUMBER(SEARCH("months",#REF!)),INDEX(INDIRECT($I$20),1)*DATEDIF(BEK$25,MIN(BEL$25,$F$19)+1,"m")/12,0),0)</f>
        <v>0</v>
      </c>
      <c r="BEM49" s="258">
        <f ca="1">IFERROR(IF(ISNUMBER(SEARCH("months",#REF!)),INDEX(INDIRECT($I$20),1)*DATEDIF(BEM$25,MIN(BEN$25,$F$19)+1,"m")/12,0),0)</f>
        <v>0</v>
      </c>
      <c r="BEO49" s="258">
        <f ca="1">IFERROR(IF(ISNUMBER(SEARCH("months",#REF!)),INDEX(INDIRECT($I$20),1)*DATEDIF(BEO$25,MIN(BEP$25,$F$19)+1,"m")/12,0),0)</f>
        <v>0</v>
      </c>
      <c r="BEQ49" s="258">
        <f ca="1">IFERROR(IF(ISNUMBER(SEARCH("months",#REF!)),INDEX(INDIRECT($I$20),1)*DATEDIF(BEQ$25,MIN(BER$25,$F$19)+1,"m")/12,0),0)</f>
        <v>0</v>
      </c>
      <c r="BES49" s="258">
        <f ca="1">IFERROR(IF(ISNUMBER(SEARCH("months",#REF!)),INDEX(INDIRECT($I$20),1)*DATEDIF(BES$25,MIN(BET$25,$F$19)+1,"m")/12,0),0)</f>
        <v>0</v>
      </c>
      <c r="BEU49" s="258">
        <f ca="1">IFERROR(IF(ISNUMBER(SEARCH("months",#REF!)),INDEX(INDIRECT($I$20),1)*DATEDIF(BEU$25,MIN(BEV$25,$F$19)+1,"m")/12,0),0)</f>
        <v>0</v>
      </c>
      <c r="BEW49" s="258">
        <f ca="1">IFERROR(IF(ISNUMBER(SEARCH("months",#REF!)),INDEX(INDIRECT($I$20),1)*DATEDIF(BEW$25,MIN(BEX$25,$F$19)+1,"m")/12,0),0)</f>
        <v>0</v>
      </c>
      <c r="BEY49" s="258">
        <f ca="1">IFERROR(IF(ISNUMBER(SEARCH("months",#REF!)),INDEX(INDIRECT($I$20),1)*DATEDIF(BEY$25,MIN(BEZ$25,$F$19)+1,"m")/12,0),0)</f>
        <v>0</v>
      </c>
      <c r="BFA49" s="258">
        <f ca="1">IFERROR(IF(ISNUMBER(SEARCH("months",#REF!)),INDEX(INDIRECT($I$20),1)*DATEDIF(BFA$25,MIN(BFB$25,$F$19)+1,"m")/12,0),0)</f>
        <v>0</v>
      </c>
      <c r="BFC49" s="258">
        <f ca="1">IFERROR(IF(ISNUMBER(SEARCH("months",#REF!)),INDEX(INDIRECT($I$20),1)*DATEDIF(BFC$25,MIN(BFD$25,$F$19)+1,"m")/12,0),0)</f>
        <v>0</v>
      </c>
      <c r="BFE49" s="258">
        <f ca="1">IFERROR(IF(ISNUMBER(SEARCH("months",#REF!)),INDEX(INDIRECT($I$20),1)*DATEDIF(BFE$25,MIN(BFF$25,$F$19)+1,"m")/12,0),0)</f>
        <v>0</v>
      </c>
      <c r="BFG49" s="258">
        <f ca="1">IFERROR(IF(ISNUMBER(SEARCH("months",#REF!)),INDEX(INDIRECT($I$20),1)*DATEDIF(BFG$25,MIN(BFH$25,$F$19)+1,"m")/12,0),0)</f>
        <v>0</v>
      </c>
      <c r="BFI49" s="258">
        <f ca="1">IFERROR(IF(ISNUMBER(SEARCH("months",#REF!)),INDEX(INDIRECT($I$20),1)*DATEDIF(BFI$25,MIN(BFJ$25,$F$19)+1,"m")/12,0),0)</f>
        <v>0</v>
      </c>
      <c r="BFK49" s="258">
        <f ca="1">IFERROR(IF(ISNUMBER(SEARCH("months",#REF!)),INDEX(INDIRECT($I$20),1)*DATEDIF(BFK$25,MIN(BFL$25,$F$19)+1,"m")/12,0),0)</f>
        <v>0</v>
      </c>
      <c r="BFM49" s="258">
        <f ca="1">IFERROR(IF(ISNUMBER(SEARCH("months",#REF!)),INDEX(INDIRECT($I$20),1)*DATEDIF(BFM$25,MIN(BFN$25,$F$19)+1,"m")/12,0),0)</f>
        <v>0</v>
      </c>
      <c r="BFO49" s="258">
        <f ca="1">IFERROR(IF(ISNUMBER(SEARCH("months",#REF!)),INDEX(INDIRECT($I$20),1)*DATEDIF(BFO$25,MIN(BFP$25,$F$19)+1,"m")/12,0),0)</f>
        <v>0</v>
      </c>
      <c r="BFQ49" s="258">
        <f ca="1">IFERROR(IF(ISNUMBER(SEARCH("months",#REF!)),INDEX(INDIRECT($I$20),1)*DATEDIF(BFQ$25,MIN(BFR$25,$F$19)+1,"m")/12,0),0)</f>
        <v>0</v>
      </c>
      <c r="BFS49" s="258">
        <f ca="1">IFERROR(IF(ISNUMBER(SEARCH("months",#REF!)),INDEX(INDIRECT($I$20),1)*DATEDIF(BFS$25,MIN(BFT$25,$F$19)+1,"m")/12,0),0)</f>
        <v>0</v>
      </c>
      <c r="BFU49" s="258">
        <f ca="1">IFERROR(IF(ISNUMBER(SEARCH("months",#REF!)),INDEX(INDIRECT($I$20),1)*DATEDIF(BFU$25,MIN(BFV$25,$F$19)+1,"m")/12,0),0)</f>
        <v>0</v>
      </c>
      <c r="BFW49" s="258">
        <f ca="1">IFERROR(IF(ISNUMBER(SEARCH("months",#REF!)),INDEX(INDIRECT($I$20),1)*DATEDIF(BFW$25,MIN(BFX$25,$F$19)+1,"m")/12,0),0)</f>
        <v>0</v>
      </c>
      <c r="BFY49" s="258">
        <f ca="1">IFERROR(IF(ISNUMBER(SEARCH("months",#REF!)),INDEX(INDIRECT($I$20),1)*DATEDIF(BFY$25,MIN(BFZ$25,$F$19)+1,"m")/12,0),0)</f>
        <v>0</v>
      </c>
      <c r="BGA49" s="258">
        <f ca="1">IFERROR(IF(ISNUMBER(SEARCH("months",#REF!)),INDEX(INDIRECT($I$20),1)*DATEDIF(BGA$25,MIN(BGB$25,$F$19)+1,"m")/12,0),0)</f>
        <v>0</v>
      </c>
      <c r="BGC49" s="258">
        <f ca="1">IFERROR(IF(ISNUMBER(SEARCH("months",#REF!)),INDEX(INDIRECT($I$20),1)*DATEDIF(BGC$25,MIN(BGD$25,$F$19)+1,"m")/12,0),0)</f>
        <v>0</v>
      </c>
      <c r="BGE49" s="258">
        <f ca="1">IFERROR(IF(ISNUMBER(SEARCH("months",#REF!)),INDEX(INDIRECT($I$20),1)*DATEDIF(BGE$25,MIN(BGF$25,$F$19)+1,"m")/12,0),0)</f>
        <v>0</v>
      </c>
      <c r="BGG49" s="258">
        <f ca="1">IFERROR(IF(ISNUMBER(SEARCH("months",#REF!)),INDEX(INDIRECT($I$20),1)*DATEDIF(BGG$25,MIN(BGH$25,$F$19)+1,"m")/12,0),0)</f>
        <v>0</v>
      </c>
      <c r="BGI49" s="258">
        <f ca="1">IFERROR(IF(ISNUMBER(SEARCH("months",#REF!)),INDEX(INDIRECT($I$20),1)*DATEDIF(BGI$25,MIN(BGJ$25,$F$19)+1,"m")/12,0),0)</f>
        <v>0</v>
      </c>
      <c r="BGK49" s="258">
        <f ca="1">IFERROR(IF(ISNUMBER(SEARCH("months",#REF!)),INDEX(INDIRECT($I$20),1)*DATEDIF(BGK$25,MIN(BGL$25,$F$19)+1,"m")/12,0),0)</f>
        <v>0</v>
      </c>
      <c r="BGM49" s="258">
        <f ca="1">IFERROR(IF(ISNUMBER(SEARCH("months",#REF!)),INDEX(INDIRECT($I$20),1)*DATEDIF(BGM$25,MIN(BGN$25,$F$19)+1,"m")/12,0),0)</f>
        <v>0</v>
      </c>
      <c r="BGO49" s="258">
        <f ca="1">IFERROR(IF(ISNUMBER(SEARCH("months",#REF!)),INDEX(INDIRECT($I$20),1)*DATEDIF(BGO$25,MIN(BGP$25,$F$19)+1,"m")/12,0),0)</f>
        <v>0</v>
      </c>
      <c r="BGQ49" s="258">
        <f ca="1">IFERROR(IF(ISNUMBER(SEARCH("months",#REF!)),INDEX(INDIRECT($I$20),1)*DATEDIF(BGQ$25,MIN(BGR$25,$F$19)+1,"m")/12,0),0)</f>
        <v>0</v>
      </c>
      <c r="BGS49" s="258">
        <f ca="1">IFERROR(IF(ISNUMBER(SEARCH("months",#REF!)),INDEX(INDIRECT($I$20),1)*DATEDIF(BGS$25,MIN(BGT$25,$F$19)+1,"m")/12,0),0)</f>
        <v>0</v>
      </c>
      <c r="BGU49" s="258">
        <f ca="1">IFERROR(IF(ISNUMBER(SEARCH("months",#REF!)),INDEX(INDIRECT($I$20),1)*DATEDIF(BGU$25,MIN(BGV$25,$F$19)+1,"m")/12,0),0)</f>
        <v>0</v>
      </c>
      <c r="BGW49" s="258">
        <f ca="1">IFERROR(IF(ISNUMBER(SEARCH("months",#REF!)),INDEX(INDIRECT($I$20),1)*DATEDIF(BGW$25,MIN(BGX$25,$F$19)+1,"m")/12,0),0)</f>
        <v>0</v>
      </c>
      <c r="BGY49" s="258">
        <f ca="1">IFERROR(IF(ISNUMBER(SEARCH("months",#REF!)),INDEX(INDIRECT($I$20),1)*DATEDIF(BGY$25,MIN(BGZ$25,$F$19)+1,"m")/12,0),0)</f>
        <v>0</v>
      </c>
      <c r="BHA49" s="258">
        <f ca="1">IFERROR(IF(ISNUMBER(SEARCH("months",#REF!)),INDEX(INDIRECT($I$20),1)*DATEDIF(BHA$25,MIN(BHB$25,$F$19)+1,"m")/12,0),0)</f>
        <v>0</v>
      </c>
      <c r="BHC49" s="258">
        <f ca="1">IFERROR(IF(ISNUMBER(SEARCH("months",#REF!)),INDEX(INDIRECT($I$20),1)*DATEDIF(BHC$25,MIN(BHD$25,$F$19)+1,"m")/12,0),0)</f>
        <v>0</v>
      </c>
      <c r="BHE49" s="258">
        <f ca="1">IFERROR(IF(ISNUMBER(SEARCH("months",#REF!)),INDEX(INDIRECT($I$20),1)*DATEDIF(BHE$25,MIN(BHF$25,$F$19)+1,"m")/12,0),0)</f>
        <v>0</v>
      </c>
      <c r="BHG49" s="258">
        <f ca="1">IFERROR(IF(ISNUMBER(SEARCH("months",#REF!)),INDEX(INDIRECT($I$20),1)*DATEDIF(BHG$25,MIN(BHH$25,$F$19)+1,"m")/12,0),0)</f>
        <v>0</v>
      </c>
      <c r="BHI49" s="258">
        <f ca="1">IFERROR(IF(ISNUMBER(SEARCH("months",#REF!)),INDEX(INDIRECT($I$20),1)*DATEDIF(BHI$25,MIN(BHJ$25,$F$19)+1,"m")/12,0),0)</f>
        <v>0</v>
      </c>
      <c r="BHK49" s="258">
        <f ca="1">IFERROR(IF(ISNUMBER(SEARCH("months",#REF!)),INDEX(INDIRECT($I$20),1)*DATEDIF(BHK$25,MIN(BHL$25,$F$19)+1,"m")/12,0),0)</f>
        <v>0</v>
      </c>
      <c r="BHM49" s="258">
        <f ca="1">IFERROR(IF(ISNUMBER(SEARCH("months",#REF!)),INDEX(INDIRECT($I$20),1)*DATEDIF(BHM$25,MIN(BHN$25,$F$19)+1,"m")/12,0),0)</f>
        <v>0</v>
      </c>
      <c r="BHO49" s="258">
        <f ca="1">IFERROR(IF(ISNUMBER(SEARCH("months",#REF!)),INDEX(INDIRECT($I$20),1)*DATEDIF(BHO$25,MIN(BHP$25,$F$19)+1,"m")/12,0),0)</f>
        <v>0</v>
      </c>
      <c r="BHQ49" s="258">
        <f ca="1">IFERROR(IF(ISNUMBER(SEARCH("months",#REF!)),INDEX(INDIRECT($I$20),1)*DATEDIF(BHQ$25,MIN(BHR$25,$F$19)+1,"m")/12,0),0)</f>
        <v>0</v>
      </c>
      <c r="BHS49" s="258">
        <f ca="1">IFERROR(IF(ISNUMBER(SEARCH("months",#REF!)),INDEX(INDIRECT($I$20),1)*DATEDIF(BHS$25,MIN(BHT$25,$F$19)+1,"m")/12,0),0)</f>
        <v>0</v>
      </c>
      <c r="BHU49" s="258">
        <f ca="1">IFERROR(IF(ISNUMBER(SEARCH("months",#REF!)),INDEX(INDIRECT($I$20),1)*DATEDIF(BHU$25,MIN(BHV$25,$F$19)+1,"m")/12,0),0)</f>
        <v>0</v>
      </c>
      <c r="BHW49" s="258">
        <f ca="1">IFERROR(IF(ISNUMBER(SEARCH("months",#REF!)),INDEX(INDIRECT($I$20),1)*DATEDIF(BHW$25,MIN(BHX$25,$F$19)+1,"m")/12,0),0)</f>
        <v>0</v>
      </c>
      <c r="BHY49" s="258">
        <f ca="1">IFERROR(IF(ISNUMBER(SEARCH("months",#REF!)),INDEX(INDIRECT($I$20),1)*DATEDIF(BHY$25,MIN(BHZ$25,$F$19)+1,"m")/12,0),0)</f>
        <v>0</v>
      </c>
      <c r="BIA49" s="258">
        <f ca="1">IFERROR(IF(ISNUMBER(SEARCH("months",#REF!)),INDEX(INDIRECT($I$20),1)*DATEDIF(BIA$25,MIN(BIB$25,$F$19)+1,"m")/12,0),0)</f>
        <v>0</v>
      </c>
      <c r="BIC49" s="258">
        <f ca="1">IFERROR(IF(ISNUMBER(SEARCH("months",#REF!)),INDEX(INDIRECT($I$20),1)*DATEDIF(BIC$25,MIN(BID$25,$F$19)+1,"m")/12,0),0)</f>
        <v>0</v>
      </c>
      <c r="BIE49" s="258">
        <f ca="1">IFERROR(IF(ISNUMBER(SEARCH("months",#REF!)),INDEX(INDIRECT($I$20),1)*DATEDIF(BIE$25,MIN(BIF$25,$F$19)+1,"m")/12,0),0)</f>
        <v>0</v>
      </c>
      <c r="BIG49" s="258">
        <f ca="1">IFERROR(IF(ISNUMBER(SEARCH("months",#REF!)),INDEX(INDIRECT($I$20),1)*DATEDIF(BIG$25,MIN(BIH$25,$F$19)+1,"m")/12,0),0)</f>
        <v>0</v>
      </c>
      <c r="BII49" s="258">
        <f ca="1">IFERROR(IF(ISNUMBER(SEARCH("months",#REF!)),INDEX(INDIRECT($I$20),1)*DATEDIF(BII$25,MIN(BIJ$25,$F$19)+1,"m")/12,0),0)</f>
        <v>0</v>
      </c>
      <c r="BIK49" s="258">
        <f ca="1">IFERROR(IF(ISNUMBER(SEARCH("months",#REF!)),INDEX(INDIRECT($I$20),1)*DATEDIF(BIK$25,MIN(BIL$25,$F$19)+1,"m")/12,0),0)</f>
        <v>0</v>
      </c>
      <c r="BIM49" s="258">
        <f ca="1">IFERROR(IF(ISNUMBER(SEARCH("months",#REF!)),INDEX(INDIRECT($I$20),1)*DATEDIF(BIM$25,MIN(BIN$25,$F$19)+1,"m")/12,0),0)</f>
        <v>0</v>
      </c>
      <c r="BIO49" s="258">
        <f ca="1">IFERROR(IF(ISNUMBER(SEARCH("months",#REF!)),INDEX(INDIRECT($I$20),1)*DATEDIF(BIO$25,MIN(BIP$25,$F$19)+1,"m")/12,0),0)</f>
        <v>0</v>
      </c>
      <c r="BIQ49" s="258">
        <f ca="1">IFERROR(IF(ISNUMBER(SEARCH("months",#REF!)),INDEX(INDIRECT($I$20),1)*DATEDIF(BIQ$25,MIN(BIR$25,$F$19)+1,"m")/12,0),0)</f>
        <v>0</v>
      </c>
      <c r="BIS49" s="258">
        <f ca="1">IFERROR(IF(ISNUMBER(SEARCH("months",#REF!)),INDEX(INDIRECT($I$20),1)*DATEDIF(BIS$25,MIN(BIT$25,$F$19)+1,"m")/12,0),0)</f>
        <v>0</v>
      </c>
      <c r="BIU49" s="258">
        <f ca="1">IFERROR(IF(ISNUMBER(SEARCH("months",#REF!)),INDEX(INDIRECT($I$20),1)*DATEDIF(BIU$25,MIN(BIV$25,$F$19)+1,"m")/12,0),0)</f>
        <v>0</v>
      </c>
      <c r="BIW49" s="258">
        <f ca="1">IFERROR(IF(ISNUMBER(SEARCH("months",#REF!)),INDEX(INDIRECT($I$20),1)*DATEDIF(BIW$25,MIN(BIX$25,$F$19)+1,"m")/12,0),0)</f>
        <v>0</v>
      </c>
      <c r="BIY49" s="258">
        <f ca="1">IFERROR(IF(ISNUMBER(SEARCH("months",#REF!)),INDEX(INDIRECT($I$20),1)*DATEDIF(BIY$25,MIN(BIZ$25,$F$19)+1,"m")/12,0),0)</f>
        <v>0</v>
      </c>
      <c r="BJA49" s="258">
        <f ca="1">IFERROR(IF(ISNUMBER(SEARCH("months",#REF!)),INDEX(INDIRECT($I$20),1)*DATEDIF(BJA$25,MIN(BJB$25,$F$19)+1,"m")/12,0),0)</f>
        <v>0</v>
      </c>
      <c r="BJC49" s="258">
        <f ca="1">IFERROR(IF(ISNUMBER(SEARCH("months",#REF!)),INDEX(INDIRECT($I$20),1)*DATEDIF(BJC$25,MIN(BJD$25,$F$19)+1,"m")/12,0),0)</f>
        <v>0</v>
      </c>
      <c r="BJE49" s="258">
        <f ca="1">IFERROR(IF(ISNUMBER(SEARCH("months",#REF!)),INDEX(INDIRECT($I$20),1)*DATEDIF(BJE$25,MIN(BJF$25,$F$19)+1,"m")/12,0),0)</f>
        <v>0</v>
      </c>
      <c r="BJG49" s="258">
        <f ca="1">IFERROR(IF(ISNUMBER(SEARCH("months",#REF!)),INDEX(INDIRECT($I$20),1)*DATEDIF(BJG$25,MIN(BJH$25,$F$19)+1,"m")/12,0),0)</f>
        <v>0</v>
      </c>
      <c r="BJI49" s="258">
        <f ca="1">IFERROR(IF(ISNUMBER(SEARCH("months",#REF!)),INDEX(INDIRECT($I$20),1)*DATEDIF(BJI$25,MIN(BJJ$25,$F$19)+1,"m")/12,0),0)</f>
        <v>0</v>
      </c>
      <c r="BJK49" s="258">
        <f ca="1">IFERROR(IF(ISNUMBER(SEARCH("months",#REF!)),INDEX(INDIRECT($I$20),1)*DATEDIF(BJK$25,MIN(BJL$25,$F$19)+1,"m")/12,0),0)</f>
        <v>0</v>
      </c>
      <c r="BJM49" s="258">
        <f ca="1">IFERROR(IF(ISNUMBER(SEARCH("months",#REF!)),INDEX(INDIRECT($I$20),1)*DATEDIF(BJM$25,MIN(BJN$25,$F$19)+1,"m")/12,0),0)</f>
        <v>0</v>
      </c>
      <c r="BJO49" s="258">
        <f ca="1">IFERROR(IF(ISNUMBER(SEARCH("months",#REF!)),INDEX(INDIRECT($I$20),1)*DATEDIF(BJO$25,MIN(BJP$25,$F$19)+1,"m")/12,0),0)</f>
        <v>0</v>
      </c>
      <c r="BJQ49" s="258">
        <f ca="1">IFERROR(IF(ISNUMBER(SEARCH("months",#REF!)),INDEX(INDIRECT($I$20),1)*DATEDIF(BJQ$25,MIN(BJR$25,$F$19)+1,"m")/12,0),0)</f>
        <v>0</v>
      </c>
      <c r="BJS49" s="258">
        <f ca="1">IFERROR(IF(ISNUMBER(SEARCH("months",#REF!)),INDEX(INDIRECT($I$20),1)*DATEDIF(BJS$25,MIN(BJT$25,$F$19)+1,"m")/12,0),0)</f>
        <v>0</v>
      </c>
      <c r="BJU49" s="258">
        <f ca="1">IFERROR(IF(ISNUMBER(SEARCH("months",#REF!)),INDEX(INDIRECT($I$20),1)*DATEDIF(BJU$25,MIN(BJV$25,$F$19)+1,"m")/12,0),0)</f>
        <v>0</v>
      </c>
      <c r="BJW49" s="258">
        <f ca="1">IFERROR(IF(ISNUMBER(SEARCH("months",#REF!)),INDEX(INDIRECT($I$20),1)*DATEDIF(BJW$25,MIN(BJX$25,$F$19)+1,"m")/12,0),0)</f>
        <v>0</v>
      </c>
      <c r="BJY49" s="258">
        <f ca="1">IFERROR(IF(ISNUMBER(SEARCH("months",#REF!)),INDEX(INDIRECT($I$20),1)*DATEDIF(BJY$25,MIN(BJZ$25,$F$19)+1,"m")/12,0),0)</f>
        <v>0</v>
      </c>
      <c r="BKA49" s="258">
        <f ca="1">IFERROR(IF(ISNUMBER(SEARCH("months",#REF!)),INDEX(INDIRECT($I$20),1)*DATEDIF(BKA$25,MIN(BKB$25,$F$19)+1,"m")/12,0),0)</f>
        <v>0</v>
      </c>
      <c r="BKC49" s="258">
        <f ca="1">IFERROR(IF(ISNUMBER(SEARCH("months",#REF!)),INDEX(INDIRECT($I$20),1)*DATEDIF(BKC$25,MIN(BKD$25,$F$19)+1,"m")/12,0),0)</f>
        <v>0</v>
      </c>
      <c r="BKE49" s="258">
        <f ca="1">IFERROR(IF(ISNUMBER(SEARCH("months",#REF!)),INDEX(INDIRECT($I$20),1)*DATEDIF(BKE$25,MIN(BKF$25,$F$19)+1,"m")/12,0),0)</f>
        <v>0</v>
      </c>
      <c r="BKG49" s="258">
        <f ca="1">IFERROR(IF(ISNUMBER(SEARCH("months",#REF!)),INDEX(INDIRECT($I$20),1)*DATEDIF(BKG$25,MIN(BKH$25,$F$19)+1,"m")/12,0),0)</f>
        <v>0</v>
      </c>
      <c r="BKI49" s="258">
        <f ca="1">IFERROR(IF(ISNUMBER(SEARCH("months",#REF!)),INDEX(INDIRECT($I$20),1)*DATEDIF(BKI$25,MIN(BKJ$25,$F$19)+1,"m")/12,0),0)</f>
        <v>0</v>
      </c>
      <c r="BKK49" s="258">
        <f ca="1">IFERROR(IF(ISNUMBER(SEARCH("months",#REF!)),INDEX(INDIRECT($I$20),1)*DATEDIF(BKK$25,MIN(BKL$25,$F$19)+1,"m")/12,0),0)</f>
        <v>0</v>
      </c>
      <c r="BKM49" s="258">
        <f ca="1">IFERROR(IF(ISNUMBER(SEARCH("months",#REF!)),INDEX(INDIRECT($I$20),1)*DATEDIF(BKM$25,MIN(BKN$25,$F$19)+1,"m")/12,0),0)</f>
        <v>0</v>
      </c>
      <c r="BKO49" s="258">
        <f ca="1">IFERROR(IF(ISNUMBER(SEARCH("months",#REF!)),INDEX(INDIRECT($I$20),1)*DATEDIF(BKO$25,MIN(BKP$25,$F$19)+1,"m")/12,0),0)</f>
        <v>0</v>
      </c>
      <c r="BKQ49" s="258">
        <f ca="1">IFERROR(IF(ISNUMBER(SEARCH("months",#REF!)),INDEX(INDIRECT($I$20),1)*DATEDIF(BKQ$25,MIN(BKR$25,$F$19)+1,"m")/12,0),0)</f>
        <v>0</v>
      </c>
      <c r="BKS49" s="258">
        <f ca="1">IFERROR(IF(ISNUMBER(SEARCH("months",#REF!)),INDEX(INDIRECT($I$20),1)*DATEDIF(BKS$25,MIN(BKT$25,$F$19)+1,"m")/12,0),0)</f>
        <v>0</v>
      </c>
      <c r="BKU49" s="258">
        <f ca="1">IFERROR(IF(ISNUMBER(SEARCH("months",#REF!)),INDEX(INDIRECT($I$20),1)*DATEDIF(BKU$25,MIN(BKV$25,$F$19)+1,"m")/12,0),0)</f>
        <v>0</v>
      </c>
      <c r="BKW49" s="258">
        <f ca="1">IFERROR(IF(ISNUMBER(SEARCH("months",#REF!)),INDEX(INDIRECT($I$20),1)*DATEDIF(BKW$25,MIN(BKX$25,$F$19)+1,"m")/12,0),0)</f>
        <v>0</v>
      </c>
      <c r="BKY49" s="258">
        <f ca="1">IFERROR(IF(ISNUMBER(SEARCH("months",#REF!)),INDEX(INDIRECT($I$20),1)*DATEDIF(BKY$25,MIN(BKZ$25,$F$19)+1,"m")/12,0),0)</f>
        <v>0</v>
      </c>
      <c r="BLA49" s="258">
        <f ca="1">IFERROR(IF(ISNUMBER(SEARCH("months",#REF!)),INDEX(INDIRECT($I$20),1)*DATEDIF(BLA$25,MIN(BLB$25,$F$19)+1,"m")/12,0),0)</f>
        <v>0</v>
      </c>
      <c r="BLC49" s="258">
        <f ca="1">IFERROR(IF(ISNUMBER(SEARCH("months",#REF!)),INDEX(INDIRECT($I$20),1)*DATEDIF(BLC$25,MIN(BLD$25,$F$19)+1,"m")/12,0),0)</f>
        <v>0</v>
      </c>
      <c r="BLE49" s="258">
        <f ca="1">IFERROR(IF(ISNUMBER(SEARCH("months",#REF!)),INDEX(INDIRECT($I$20),1)*DATEDIF(BLE$25,MIN(BLF$25,$F$19)+1,"m")/12,0),0)</f>
        <v>0</v>
      </c>
      <c r="BLG49" s="258">
        <f ca="1">IFERROR(IF(ISNUMBER(SEARCH("months",#REF!)),INDEX(INDIRECT($I$20),1)*DATEDIF(BLG$25,MIN(BLH$25,$F$19)+1,"m")/12,0),0)</f>
        <v>0</v>
      </c>
      <c r="BLI49" s="258">
        <f ca="1">IFERROR(IF(ISNUMBER(SEARCH("months",#REF!)),INDEX(INDIRECT($I$20),1)*DATEDIF(BLI$25,MIN(BLJ$25,$F$19)+1,"m")/12,0),0)</f>
        <v>0</v>
      </c>
      <c r="BLK49" s="258">
        <f ca="1">IFERROR(IF(ISNUMBER(SEARCH("months",#REF!)),INDEX(INDIRECT($I$20),1)*DATEDIF(BLK$25,MIN(BLL$25,$F$19)+1,"m")/12,0),0)</f>
        <v>0</v>
      </c>
      <c r="BLM49" s="258">
        <f ca="1">IFERROR(IF(ISNUMBER(SEARCH("months",#REF!)),INDEX(INDIRECT($I$20),1)*DATEDIF(BLM$25,MIN(BLN$25,$F$19)+1,"m")/12,0),0)</f>
        <v>0</v>
      </c>
      <c r="BLO49" s="258">
        <f ca="1">IFERROR(IF(ISNUMBER(SEARCH("months",#REF!)),INDEX(INDIRECT($I$20),1)*DATEDIF(BLO$25,MIN(BLP$25,$F$19)+1,"m")/12,0),0)</f>
        <v>0</v>
      </c>
      <c r="BLQ49" s="258">
        <f ca="1">IFERROR(IF(ISNUMBER(SEARCH("months",#REF!)),INDEX(INDIRECT($I$20),1)*DATEDIF(BLQ$25,MIN(BLR$25,$F$19)+1,"m")/12,0),0)</f>
        <v>0</v>
      </c>
      <c r="BLS49" s="258">
        <f ca="1">IFERROR(IF(ISNUMBER(SEARCH("months",#REF!)),INDEX(INDIRECT($I$20),1)*DATEDIF(BLS$25,MIN(BLT$25,$F$19)+1,"m")/12,0),0)</f>
        <v>0</v>
      </c>
      <c r="BLU49" s="258">
        <f ca="1">IFERROR(IF(ISNUMBER(SEARCH("months",#REF!)),INDEX(INDIRECT($I$20),1)*DATEDIF(BLU$25,MIN(BLV$25,$F$19)+1,"m")/12,0),0)</f>
        <v>0</v>
      </c>
      <c r="BLW49" s="258">
        <f ca="1">IFERROR(IF(ISNUMBER(SEARCH("months",#REF!)),INDEX(INDIRECT($I$20),1)*DATEDIF(BLW$25,MIN(BLX$25,$F$19)+1,"m")/12,0),0)</f>
        <v>0</v>
      </c>
      <c r="BLY49" s="258">
        <f ca="1">IFERROR(IF(ISNUMBER(SEARCH("months",#REF!)),INDEX(INDIRECT($I$20),1)*DATEDIF(BLY$25,MIN(BLZ$25,$F$19)+1,"m")/12,0),0)</f>
        <v>0</v>
      </c>
      <c r="BMA49" s="258">
        <f ca="1">IFERROR(IF(ISNUMBER(SEARCH("months",#REF!)),INDEX(INDIRECT($I$20),1)*DATEDIF(BMA$25,MIN(BMB$25,$F$19)+1,"m")/12,0),0)</f>
        <v>0</v>
      </c>
      <c r="BMC49" s="258">
        <f ca="1">IFERROR(IF(ISNUMBER(SEARCH("months",#REF!)),INDEX(INDIRECT($I$20),1)*DATEDIF(BMC$25,MIN(BMD$25,$F$19)+1,"m")/12,0),0)</f>
        <v>0</v>
      </c>
      <c r="BME49" s="258">
        <f ca="1">IFERROR(IF(ISNUMBER(SEARCH("months",#REF!)),INDEX(INDIRECT($I$20),1)*DATEDIF(BME$25,MIN(BMF$25,$F$19)+1,"m")/12,0),0)</f>
        <v>0</v>
      </c>
      <c r="BMG49" s="258">
        <f ca="1">IFERROR(IF(ISNUMBER(SEARCH("months",#REF!)),INDEX(INDIRECT($I$20),1)*DATEDIF(BMG$25,MIN(BMH$25,$F$19)+1,"m")/12,0),0)</f>
        <v>0</v>
      </c>
      <c r="BMI49" s="258">
        <f ca="1">IFERROR(IF(ISNUMBER(SEARCH("months",#REF!)),INDEX(INDIRECT($I$20),1)*DATEDIF(BMI$25,MIN(BMJ$25,$F$19)+1,"m")/12,0),0)</f>
        <v>0</v>
      </c>
      <c r="BMK49" s="258">
        <f ca="1">IFERROR(IF(ISNUMBER(SEARCH("months",#REF!)),INDEX(INDIRECT($I$20),1)*DATEDIF(BMK$25,MIN(BML$25,$F$19)+1,"m")/12,0),0)</f>
        <v>0</v>
      </c>
      <c r="BMM49" s="258">
        <f ca="1">IFERROR(IF(ISNUMBER(SEARCH("months",#REF!)),INDEX(INDIRECT($I$20),1)*DATEDIF(BMM$25,MIN(BMN$25,$F$19)+1,"m")/12,0),0)</f>
        <v>0</v>
      </c>
      <c r="BMO49" s="258">
        <f ca="1">IFERROR(IF(ISNUMBER(SEARCH("months",#REF!)),INDEX(INDIRECT($I$20),1)*DATEDIF(BMO$25,MIN(BMP$25,$F$19)+1,"m")/12,0),0)</f>
        <v>0</v>
      </c>
      <c r="BMQ49" s="258">
        <f ca="1">IFERROR(IF(ISNUMBER(SEARCH("months",#REF!)),INDEX(INDIRECT($I$20),1)*DATEDIF(BMQ$25,MIN(BMR$25,$F$19)+1,"m")/12,0),0)</f>
        <v>0</v>
      </c>
      <c r="BMS49" s="258">
        <f ca="1">IFERROR(IF(ISNUMBER(SEARCH("months",#REF!)),INDEX(INDIRECT($I$20),1)*DATEDIF(BMS$25,MIN(BMT$25,$F$19)+1,"m")/12,0),0)</f>
        <v>0</v>
      </c>
      <c r="BMU49" s="258">
        <f ca="1">IFERROR(IF(ISNUMBER(SEARCH("months",#REF!)),INDEX(INDIRECT($I$20),1)*DATEDIF(BMU$25,MIN(BMV$25,$F$19)+1,"m")/12,0),0)</f>
        <v>0</v>
      </c>
      <c r="BMW49" s="258">
        <f ca="1">IFERROR(IF(ISNUMBER(SEARCH("months",#REF!)),INDEX(INDIRECT($I$20),1)*DATEDIF(BMW$25,MIN(BMX$25,$F$19)+1,"m")/12,0),0)</f>
        <v>0</v>
      </c>
      <c r="BMY49" s="258">
        <f ca="1">IFERROR(IF(ISNUMBER(SEARCH("months",#REF!)),INDEX(INDIRECT($I$20),1)*DATEDIF(BMY$25,MIN(BMZ$25,$F$19)+1,"m")/12,0),0)</f>
        <v>0</v>
      </c>
      <c r="BNA49" s="258">
        <f ca="1">IFERROR(IF(ISNUMBER(SEARCH("months",#REF!)),INDEX(INDIRECT($I$20),1)*DATEDIF(BNA$25,MIN(BNB$25,$F$19)+1,"m")/12,0),0)</f>
        <v>0</v>
      </c>
      <c r="BNC49" s="258">
        <f ca="1">IFERROR(IF(ISNUMBER(SEARCH("months",#REF!)),INDEX(INDIRECT($I$20),1)*DATEDIF(BNC$25,MIN(BND$25,$F$19)+1,"m")/12,0),0)</f>
        <v>0</v>
      </c>
      <c r="BNE49" s="258">
        <f ca="1">IFERROR(IF(ISNUMBER(SEARCH("months",#REF!)),INDEX(INDIRECT($I$20),1)*DATEDIF(BNE$25,MIN(BNF$25,$F$19)+1,"m")/12,0),0)</f>
        <v>0</v>
      </c>
      <c r="BNG49" s="258">
        <f ca="1">IFERROR(IF(ISNUMBER(SEARCH("months",#REF!)),INDEX(INDIRECT($I$20),1)*DATEDIF(BNG$25,MIN(BNH$25,$F$19)+1,"m")/12,0),0)</f>
        <v>0</v>
      </c>
      <c r="BNI49" s="258">
        <f ca="1">IFERROR(IF(ISNUMBER(SEARCH("months",#REF!)),INDEX(INDIRECT($I$20),1)*DATEDIF(BNI$25,MIN(BNJ$25,$F$19)+1,"m")/12,0),0)</f>
        <v>0</v>
      </c>
      <c r="BNK49" s="258">
        <f ca="1">IFERROR(IF(ISNUMBER(SEARCH("months",#REF!)),INDEX(INDIRECT($I$20),1)*DATEDIF(BNK$25,MIN(BNL$25,$F$19)+1,"m")/12,0),0)</f>
        <v>0</v>
      </c>
      <c r="BNM49" s="258">
        <f ca="1">IFERROR(IF(ISNUMBER(SEARCH("months",#REF!)),INDEX(INDIRECT($I$20),1)*DATEDIF(BNM$25,MIN(BNN$25,$F$19)+1,"m")/12,0),0)</f>
        <v>0</v>
      </c>
      <c r="BNO49" s="258">
        <f ca="1">IFERROR(IF(ISNUMBER(SEARCH("months",#REF!)),INDEX(INDIRECT($I$20),1)*DATEDIF(BNO$25,MIN(BNP$25,$F$19)+1,"m")/12,0),0)</f>
        <v>0</v>
      </c>
      <c r="BNQ49" s="258">
        <f ca="1">IFERROR(IF(ISNUMBER(SEARCH("months",#REF!)),INDEX(INDIRECT($I$20),1)*DATEDIF(BNQ$25,MIN(BNR$25,$F$19)+1,"m")/12,0),0)</f>
        <v>0</v>
      </c>
      <c r="BNS49" s="258">
        <f ca="1">IFERROR(IF(ISNUMBER(SEARCH("months",#REF!)),INDEX(INDIRECT($I$20),1)*DATEDIF(BNS$25,MIN(BNT$25,$F$19)+1,"m")/12,0),0)</f>
        <v>0</v>
      </c>
      <c r="BNU49" s="258">
        <f ca="1">IFERROR(IF(ISNUMBER(SEARCH("months",#REF!)),INDEX(INDIRECT($I$20),1)*DATEDIF(BNU$25,MIN(BNV$25,$F$19)+1,"m")/12,0),0)</f>
        <v>0</v>
      </c>
      <c r="BNW49" s="258">
        <f ca="1">IFERROR(IF(ISNUMBER(SEARCH("months",#REF!)),INDEX(INDIRECT($I$20),1)*DATEDIF(BNW$25,MIN(BNX$25,$F$19)+1,"m")/12,0),0)</f>
        <v>0</v>
      </c>
      <c r="BNY49" s="258">
        <f ca="1">IFERROR(IF(ISNUMBER(SEARCH("months",#REF!)),INDEX(INDIRECT($I$20),1)*DATEDIF(BNY$25,MIN(BNZ$25,$F$19)+1,"m")/12,0),0)</f>
        <v>0</v>
      </c>
      <c r="BOA49" s="258">
        <f ca="1">IFERROR(IF(ISNUMBER(SEARCH("months",#REF!)),INDEX(INDIRECT($I$20),1)*DATEDIF(BOA$25,MIN(BOB$25,$F$19)+1,"m")/12,0),0)</f>
        <v>0</v>
      </c>
      <c r="BOC49" s="258">
        <f ca="1">IFERROR(IF(ISNUMBER(SEARCH("months",#REF!)),INDEX(INDIRECT($I$20),1)*DATEDIF(BOC$25,MIN(BOD$25,$F$19)+1,"m")/12,0),0)</f>
        <v>0</v>
      </c>
      <c r="BOE49" s="258">
        <f ca="1">IFERROR(IF(ISNUMBER(SEARCH("months",#REF!)),INDEX(INDIRECT($I$20),1)*DATEDIF(BOE$25,MIN(BOF$25,$F$19)+1,"m")/12,0),0)</f>
        <v>0</v>
      </c>
      <c r="BOG49" s="258">
        <f ca="1">IFERROR(IF(ISNUMBER(SEARCH("months",#REF!)),INDEX(INDIRECT($I$20),1)*DATEDIF(BOG$25,MIN(BOH$25,$F$19)+1,"m")/12,0),0)</f>
        <v>0</v>
      </c>
      <c r="BOI49" s="258">
        <f ca="1">IFERROR(IF(ISNUMBER(SEARCH("months",#REF!)),INDEX(INDIRECT($I$20),1)*DATEDIF(BOI$25,MIN(BOJ$25,$F$19)+1,"m")/12,0),0)</f>
        <v>0</v>
      </c>
      <c r="BOK49" s="258">
        <f ca="1">IFERROR(IF(ISNUMBER(SEARCH("months",#REF!)),INDEX(INDIRECT($I$20),1)*DATEDIF(BOK$25,MIN(BOL$25,$F$19)+1,"m")/12,0),0)</f>
        <v>0</v>
      </c>
      <c r="BOM49" s="258">
        <f ca="1">IFERROR(IF(ISNUMBER(SEARCH("months",#REF!)),INDEX(INDIRECT($I$20),1)*DATEDIF(BOM$25,MIN(BON$25,$F$19)+1,"m")/12,0),0)</f>
        <v>0</v>
      </c>
      <c r="BOO49" s="258">
        <f ca="1">IFERROR(IF(ISNUMBER(SEARCH("months",#REF!)),INDEX(INDIRECT($I$20),1)*DATEDIF(BOO$25,MIN(BOP$25,$F$19)+1,"m")/12,0),0)</f>
        <v>0</v>
      </c>
      <c r="BOQ49" s="258">
        <f ca="1">IFERROR(IF(ISNUMBER(SEARCH("months",#REF!)),INDEX(INDIRECT($I$20),1)*DATEDIF(BOQ$25,MIN(BOR$25,$F$19)+1,"m")/12,0),0)</f>
        <v>0</v>
      </c>
      <c r="BOS49" s="258">
        <f ca="1">IFERROR(IF(ISNUMBER(SEARCH("months",#REF!)),INDEX(INDIRECT($I$20),1)*DATEDIF(BOS$25,MIN(BOT$25,$F$19)+1,"m")/12,0),0)</f>
        <v>0</v>
      </c>
      <c r="BOU49" s="258">
        <f ca="1">IFERROR(IF(ISNUMBER(SEARCH("months",#REF!)),INDEX(INDIRECT($I$20),1)*DATEDIF(BOU$25,MIN(BOV$25,$F$19)+1,"m")/12,0),0)</f>
        <v>0</v>
      </c>
      <c r="BOW49" s="258">
        <f ca="1">IFERROR(IF(ISNUMBER(SEARCH("months",#REF!)),INDEX(INDIRECT($I$20),1)*DATEDIF(BOW$25,MIN(BOX$25,$F$19)+1,"m")/12,0),0)</f>
        <v>0</v>
      </c>
      <c r="BOY49" s="258">
        <f ca="1">IFERROR(IF(ISNUMBER(SEARCH("months",#REF!)),INDEX(INDIRECT($I$20),1)*DATEDIF(BOY$25,MIN(BOZ$25,$F$19)+1,"m")/12,0),0)</f>
        <v>0</v>
      </c>
      <c r="BPA49" s="258">
        <f ca="1">IFERROR(IF(ISNUMBER(SEARCH("months",#REF!)),INDEX(INDIRECT($I$20),1)*DATEDIF(BPA$25,MIN(BPB$25,$F$19)+1,"m")/12,0),0)</f>
        <v>0</v>
      </c>
      <c r="BPC49" s="258">
        <f ca="1">IFERROR(IF(ISNUMBER(SEARCH("months",#REF!)),INDEX(INDIRECT($I$20),1)*DATEDIF(BPC$25,MIN(BPD$25,$F$19)+1,"m")/12,0),0)</f>
        <v>0</v>
      </c>
      <c r="BPE49" s="258">
        <f ca="1">IFERROR(IF(ISNUMBER(SEARCH("months",#REF!)),INDEX(INDIRECT($I$20),1)*DATEDIF(BPE$25,MIN(BPF$25,$F$19)+1,"m")/12,0),0)</f>
        <v>0</v>
      </c>
      <c r="BPG49" s="258">
        <f ca="1">IFERROR(IF(ISNUMBER(SEARCH("months",#REF!)),INDEX(INDIRECT($I$20),1)*DATEDIF(BPG$25,MIN(BPH$25,$F$19)+1,"m")/12,0),0)</f>
        <v>0</v>
      </c>
      <c r="BPI49" s="258">
        <f ca="1">IFERROR(IF(ISNUMBER(SEARCH("months",#REF!)),INDEX(INDIRECT($I$20),1)*DATEDIF(BPI$25,MIN(BPJ$25,$F$19)+1,"m")/12,0),0)</f>
        <v>0</v>
      </c>
      <c r="BPK49" s="258">
        <f ca="1">IFERROR(IF(ISNUMBER(SEARCH("months",#REF!)),INDEX(INDIRECT($I$20),1)*DATEDIF(BPK$25,MIN(BPL$25,$F$19)+1,"m")/12,0),0)</f>
        <v>0</v>
      </c>
      <c r="BPM49" s="258">
        <f ca="1">IFERROR(IF(ISNUMBER(SEARCH("months",#REF!)),INDEX(INDIRECT($I$20),1)*DATEDIF(BPM$25,MIN(BPN$25,$F$19)+1,"m")/12,0),0)</f>
        <v>0</v>
      </c>
      <c r="BPO49" s="258">
        <f ca="1">IFERROR(IF(ISNUMBER(SEARCH("months",#REF!)),INDEX(INDIRECT($I$20),1)*DATEDIF(BPO$25,MIN(BPP$25,$F$19)+1,"m")/12,0),0)</f>
        <v>0</v>
      </c>
      <c r="BPQ49" s="258">
        <f ca="1">IFERROR(IF(ISNUMBER(SEARCH("months",#REF!)),INDEX(INDIRECT($I$20),1)*DATEDIF(BPQ$25,MIN(BPR$25,$F$19)+1,"m")/12,0),0)</f>
        <v>0</v>
      </c>
      <c r="BPS49" s="258">
        <f ca="1">IFERROR(IF(ISNUMBER(SEARCH("months",#REF!)),INDEX(INDIRECT($I$20),1)*DATEDIF(BPS$25,MIN(BPT$25,$F$19)+1,"m")/12,0),0)</f>
        <v>0</v>
      </c>
      <c r="BPU49" s="258">
        <f ca="1">IFERROR(IF(ISNUMBER(SEARCH("months",#REF!)),INDEX(INDIRECT($I$20),1)*DATEDIF(BPU$25,MIN(BPV$25,$F$19)+1,"m")/12,0),0)</f>
        <v>0</v>
      </c>
      <c r="BPW49" s="258">
        <f ca="1">IFERROR(IF(ISNUMBER(SEARCH("months",#REF!)),INDEX(INDIRECT($I$20),1)*DATEDIF(BPW$25,MIN(BPX$25,$F$19)+1,"m")/12,0),0)</f>
        <v>0</v>
      </c>
      <c r="BPY49" s="258">
        <f ca="1">IFERROR(IF(ISNUMBER(SEARCH("months",#REF!)),INDEX(INDIRECT($I$20),1)*DATEDIF(BPY$25,MIN(BPZ$25,$F$19)+1,"m")/12,0),0)</f>
        <v>0</v>
      </c>
      <c r="BQA49" s="258">
        <f ca="1">IFERROR(IF(ISNUMBER(SEARCH("months",#REF!)),INDEX(INDIRECT($I$20),1)*DATEDIF(BQA$25,MIN(BQB$25,$F$19)+1,"m")/12,0),0)</f>
        <v>0</v>
      </c>
      <c r="BQC49" s="258">
        <f ca="1">IFERROR(IF(ISNUMBER(SEARCH("months",#REF!)),INDEX(INDIRECT($I$20),1)*DATEDIF(BQC$25,MIN(BQD$25,$F$19)+1,"m")/12,0),0)</f>
        <v>0</v>
      </c>
      <c r="BQE49" s="258">
        <f ca="1">IFERROR(IF(ISNUMBER(SEARCH("months",#REF!)),INDEX(INDIRECT($I$20),1)*DATEDIF(BQE$25,MIN(BQF$25,$F$19)+1,"m")/12,0),0)</f>
        <v>0</v>
      </c>
      <c r="BQG49" s="258">
        <f ca="1">IFERROR(IF(ISNUMBER(SEARCH("months",#REF!)),INDEX(INDIRECT($I$20),1)*DATEDIF(BQG$25,MIN(BQH$25,$F$19)+1,"m")/12,0),0)</f>
        <v>0</v>
      </c>
      <c r="BQI49" s="258">
        <f ca="1">IFERROR(IF(ISNUMBER(SEARCH("months",#REF!)),INDEX(INDIRECT($I$20),1)*DATEDIF(BQI$25,MIN(BQJ$25,$F$19)+1,"m")/12,0),0)</f>
        <v>0</v>
      </c>
      <c r="BQK49" s="258">
        <f ca="1">IFERROR(IF(ISNUMBER(SEARCH("months",#REF!)),INDEX(INDIRECT($I$20),1)*DATEDIF(BQK$25,MIN(BQL$25,$F$19)+1,"m")/12,0),0)</f>
        <v>0</v>
      </c>
      <c r="BQM49" s="258">
        <f ca="1">IFERROR(IF(ISNUMBER(SEARCH("months",#REF!)),INDEX(INDIRECT($I$20),1)*DATEDIF(BQM$25,MIN(BQN$25,$F$19)+1,"m")/12,0),0)</f>
        <v>0</v>
      </c>
      <c r="BQO49" s="258">
        <f ca="1">IFERROR(IF(ISNUMBER(SEARCH("months",#REF!)),INDEX(INDIRECT($I$20),1)*DATEDIF(BQO$25,MIN(BQP$25,$F$19)+1,"m")/12,0),0)</f>
        <v>0</v>
      </c>
      <c r="BQQ49" s="258">
        <f ca="1">IFERROR(IF(ISNUMBER(SEARCH("months",#REF!)),INDEX(INDIRECT($I$20),1)*DATEDIF(BQQ$25,MIN(BQR$25,$F$19)+1,"m")/12,0),0)</f>
        <v>0</v>
      </c>
      <c r="BQS49" s="258">
        <f ca="1">IFERROR(IF(ISNUMBER(SEARCH("months",#REF!)),INDEX(INDIRECT($I$20),1)*DATEDIF(BQS$25,MIN(BQT$25,$F$19)+1,"m")/12,0),0)</f>
        <v>0</v>
      </c>
      <c r="BQU49" s="258">
        <f ca="1">IFERROR(IF(ISNUMBER(SEARCH("months",#REF!)),INDEX(INDIRECT($I$20),1)*DATEDIF(BQU$25,MIN(BQV$25,$F$19)+1,"m")/12,0),0)</f>
        <v>0</v>
      </c>
      <c r="BQW49" s="258">
        <f ca="1">IFERROR(IF(ISNUMBER(SEARCH("months",#REF!)),INDEX(INDIRECT($I$20),1)*DATEDIF(BQW$25,MIN(BQX$25,$F$19)+1,"m")/12,0),0)</f>
        <v>0</v>
      </c>
      <c r="BQY49" s="258">
        <f ca="1">IFERROR(IF(ISNUMBER(SEARCH("months",#REF!)),INDEX(INDIRECT($I$20),1)*DATEDIF(BQY$25,MIN(BQZ$25,$F$19)+1,"m")/12,0),0)</f>
        <v>0</v>
      </c>
      <c r="BRA49" s="258">
        <f ca="1">IFERROR(IF(ISNUMBER(SEARCH("months",#REF!)),INDEX(INDIRECT($I$20),1)*DATEDIF(BRA$25,MIN(BRB$25,$F$19)+1,"m")/12,0),0)</f>
        <v>0</v>
      </c>
      <c r="BRC49" s="258">
        <f ca="1">IFERROR(IF(ISNUMBER(SEARCH("months",#REF!)),INDEX(INDIRECT($I$20),1)*DATEDIF(BRC$25,MIN(BRD$25,$F$19)+1,"m")/12,0),0)</f>
        <v>0</v>
      </c>
      <c r="BRE49" s="258">
        <f ca="1">IFERROR(IF(ISNUMBER(SEARCH("months",#REF!)),INDEX(INDIRECT($I$20),1)*DATEDIF(BRE$25,MIN(BRF$25,$F$19)+1,"m")/12,0),0)</f>
        <v>0</v>
      </c>
      <c r="BRG49" s="258">
        <f ca="1">IFERROR(IF(ISNUMBER(SEARCH("months",#REF!)),INDEX(INDIRECT($I$20),1)*DATEDIF(BRG$25,MIN(BRH$25,$F$19)+1,"m")/12,0),0)</f>
        <v>0</v>
      </c>
      <c r="BRI49" s="258">
        <f ca="1">IFERROR(IF(ISNUMBER(SEARCH("months",#REF!)),INDEX(INDIRECT($I$20),1)*DATEDIF(BRI$25,MIN(BRJ$25,$F$19)+1,"m")/12,0),0)</f>
        <v>0</v>
      </c>
      <c r="BRK49" s="258">
        <f ca="1">IFERROR(IF(ISNUMBER(SEARCH("months",#REF!)),INDEX(INDIRECT($I$20),1)*DATEDIF(BRK$25,MIN(BRL$25,$F$19)+1,"m")/12,0),0)</f>
        <v>0</v>
      </c>
      <c r="BRM49" s="258">
        <f ca="1">IFERROR(IF(ISNUMBER(SEARCH("months",#REF!)),INDEX(INDIRECT($I$20),1)*DATEDIF(BRM$25,MIN(BRN$25,$F$19)+1,"m")/12,0),0)</f>
        <v>0</v>
      </c>
      <c r="BRO49" s="258">
        <f ca="1">IFERROR(IF(ISNUMBER(SEARCH("months",#REF!)),INDEX(INDIRECT($I$20),1)*DATEDIF(BRO$25,MIN(BRP$25,$F$19)+1,"m")/12,0),0)</f>
        <v>0</v>
      </c>
      <c r="BRQ49" s="258">
        <f ca="1">IFERROR(IF(ISNUMBER(SEARCH("months",#REF!)),INDEX(INDIRECT($I$20),1)*DATEDIF(BRQ$25,MIN(BRR$25,$F$19)+1,"m")/12,0),0)</f>
        <v>0</v>
      </c>
      <c r="BRS49" s="258">
        <f ca="1">IFERROR(IF(ISNUMBER(SEARCH("months",#REF!)),INDEX(INDIRECT($I$20),1)*DATEDIF(BRS$25,MIN(BRT$25,$F$19)+1,"m")/12,0),0)</f>
        <v>0</v>
      </c>
      <c r="BRU49" s="258">
        <f ca="1">IFERROR(IF(ISNUMBER(SEARCH("months",#REF!)),INDEX(INDIRECT($I$20),1)*DATEDIF(BRU$25,MIN(BRV$25,$F$19)+1,"m")/12,0),0)</f>
        <v>0</v>
      </c>
      <c r="BRW49" s="258">
        <f ca="1">IFERROR(IF(ISNUMBER(SEARCH("months",#REF!)),INDEX(INDIRECT($I$20),1)*DATEDIF(BRW$25,MIN(BRX$25,$F$19)+1,"m")/12,0),0)</f>
        <v>0</v>
      </c>
      <c r="BRY49" s="258">
        <f ca="1">IFERROR(IF(ISNUMBER(SEARCH("months",#REF!)),INDEX(INDIRECT($I$20),1)*DATEDIF(BRY$25,MIN(BRZ$25,$F$19)+1,"m")/12,0),0)</f>
        <v>0</v>
      </c>
      <c r="BSA49" s="258">
        <f ca="1">IFERROR(IF(ISNUMBER(SEARCH("months",#REF!)),INDEX(INDIRECT($I$20),1)*DATEDIF(BSA$25,MIN(BSB$25,$F$19)+1,"m")/12,0),0)</f>
        <v>0</v>
      </c>
      <c r="BSC49" s="258">
        <f ca="1">IFERROR(IF(ISNUMBER(SEARCH("months",#REF!)),INDEX(INDIRECT($I$20),1)*DATEDIF(BSC$25,MIN(BSD$25,$F$19)+1,"m")/12,0),0)</f>
        <v>0</v>
      </c>
      <c r="BSE49" s="258">
        <f ca="1">IFERROR(IF(ISNUMBER(SEARCH("months",#REF!)),INDEX(INDIRECT($I$20),1)*DATEDIF(BSE$25,MIN(BSF$25,$F$19)+1,"m")/12,0),0)</f>
        <v>0</v>
      </c>
      <c r="BSG49" s="258">
        <f ca="1">IFERROR(IF(ISNUMBER(SEARCH("months",#REF!)),INDEX(INDIRECT($I$20),1)*DATEDIF(BSG$25,MIN(BSH$25,$F$19)+1,"m")/12,0),0)</f>
        <v>0</v>
      </c>
      <c r="BSI49" s="258">
        <f ca="1">IFERROR(IF(ISNUMBER(SEARCH("months",#REF!)),INDEX(INDIRECT($I$20),1)*DATEDIF(BSI$25,MIN(BSJ$25,$F$19)+1,"m")/12,0),0)</f>
        <v>0</v>
      </c>
      <c r="BSK49" s="258">
        <f ca="1">IFERROR(IF(ISNUMBER(SEARCH("months",#REF!)),INDEX(INDIRECT($I$20),1)*DATEDIF(BSK$25,MIN(BSL$25,$F$19)+1,"m")/12,0),0)</f>
        <v>0</v>
      </c>
      <c r="BSM49" s="258">
        <f ca="1">IFERROR(IF(ISNUMBER(SEARCH("months",#REF!)),INDEX(INDIRECT($I$20),1)*DATEDIF(BSM$25,MIN(BSN$25,$F$19)+1,"m")/12,0),0)</f>
        <v>0</v>
      </c>
      <c r="BSO49" s="258">
        <f ca="1">IFERROR(IF(ISNUMBER(SEARCH("months",#REF!)),INDEX(INDIRECT($I$20),1)*DATEDIF(BSO$25,MIN(BSP$25,$F$19)+1,"m")/12,0),0)</f>
        <v>0</v>
      </c>
      <c r="BSQ49" s="258">
        <f ca="1">IFERROR(IF(ISNUMBER(SEARCH("months",#REF!)),INDEX(INDIRECT($I$20),1)*DATEDIF(BSQ$25,MIN(BSR$25,$F$19)+1,"m")/12,0),0)</f>
        <v>0</v>
      </c>
      <c r="BSS49" s="258">
        <f ca="1">IFERROR(IF(ISNUMBER(SEARCH("months",#REF!)),INDEX(INDIRECT($I$20),1)*DATEDIF(BSS$25,MIN(BST$25,$F$19)+1,"m")/12,0),0)</f>
        <v>0</v>
      </c>
      <c r="BSU49" s="258">
        <f ca="1">IFERROR(IF(ISNUMBER(SEARCH("months",#REF!)),INDEX(INDIRECT($I$20),1)*DATEDIF(BSU$25,MIN(BSV$25,$F$19)+1,"m")/12,0),0)</f>
        <v>0</v>
      </c>
      <c r="BSW49" s="258">
        <f ca="1">IFERROR(IF(ISNUMBER(SEARCH("months",#REF!)),INDEX(INDIRECT($I$20),1)*DATEDIF(BSW$25,MIN(BSX$25,$F$19)+1,"m")/12,0),0)</f>
        <v>0</v>
      </c>
      <c r="BSY49" s="258">
        <f ca="1">IFERROR(IF(ISNUMBER(SEARCH("months",#REF!)),INDEX(INDIRECT($I$20),1)*DATEDIF(BSY$25,MIN(BSZ$25,$F$19)+1,"m")/12,0),0)</f>
        <v>0</v>
      </c>
      <c r="BTA49" s="258">
        <f ca="1">IFERROR(IF(ISNUMBER(SEARCH("months",#REF!)),INDEX(INDIRECT($I$20),1)*DATEDIF(BTA$25,MIN(BTB$25,$F$19)+1,"m")/12,0),0)</f>
        <v>0</v>
      </c>
      <c r="BTC49" s="258">
        <f ca="1">IFERROR(IF(ISNUMBER(SEARCH("months",#REF!)),INDEX(INDIRECT($I$20),1)*DATEDIF(BTC$25,MIN(BTD$25,$F$19)+1,"m")/12,0),0)</f>
        <v>0</v>
      </c>
      <c r="BTE49" s="258">
        <f ca="1">IFERROR(IF(ISNUMBER(SEARCH("months",#REF!)),INDEX(INDIRECT($I$20),1)*DATEDIF(BTE$25,MIN(BTF$25,$F$19)+1,"m")/12,0),0)</f>
        <v>0</v>
      </c>
      <c r="BTG49" s="258">
        <f ca="1">IFERROR(IF(ISNUMBER(SEARCH("months",#REF!)),INDEX(INDIRECT($I$20),1)*DATEDIF(BTG$25,MIN(BTH$25,$F$19)+1,"m")/12,0),0)</f>
        <v>0</v>
      </c>
      <c r="BTI49" s="258">
        <f ca="1">IFERROR(IF(ISNUMBER(SEARCH("months",#REF!)),INDEX(INDIRECT($I$20),1)*DATEDIF(BTI$25,MIN(BTJ$25,$F$19)+1,"m")/12,0),0)</f>
        <v>0</v>
      </c>
      <c r="BTK49" s="258">
        <f ca="1">IFERROR(IF(ISNUMBER(SEARCH("months",#REF!)),INDEX(INDIRECT($I$20),1)*DATEDIF(BTK$25,MIN(BTL$25,$F$19)+1,"m")/12,0),0)</f>
        <v>0</v>
      </c>
      <c r="BTM49" s="258">
        <f ca="1">IFERROR(IF(ISNUMBER(SEARCH("months",#REF!)),INDEX(INDIRECT($I$20),1)*DATEDIF(BTM$25,MIN(BTN$25,$F$19)+1,"m")/12,0),0)</f>
        <v>0</v>
      </c>
      <c r="BTO49" s="258">
        <f ca="1">IFERROR(IF(ISNUMBER(SEARCH("months",#REF!)),INDEX(INDIRECT($I$20),1)*DATEDIF(BTO$25,MIN(BTP$25,$F$19)+1,"m")/12,0),0)</f>
        <v>0</v>
      </c>
      <c r="BTQ49" s="258">
        <f ca="1">IFERROR(IF(ISNUMBER(SEARCH("months",#REF!)),INDEX(INDIRECT($I$20),1)*DATEDIF(BTQ$25,MIN(BTR$25,$F$19)+1,"m")/12,0),0)</f>
        <v>0</v>
      </c>
      <c r="BTS49" s="258">
        <f ca="1">IFERROR(IF(ISNUMBER(SEARCH("months",#REF!)),INDEX(INDIRECT($I$20),1)*DATEDIF(BTS$25,MIN(BTT$25,$F$19)+1,"m")/12,0),0)</f>
        <v>0</v>
      </c>
      <c r="BTU49" s="258">
        <f ca="1">IFERROR(IF(ISNUMBER(SEARCH("months",#REF!)),INDEX(INDIRECT($I$20),1)*DATEDIF(BTU$25,MIN(BTV$25,$F$19)+1,"m")/12,0),0)</f>
        <v>0</v>
      </c>
      <c r="BTW49" s="258">
        <f ca="1">IFERROR(IF(ISNUMBER(SEARCH("months",#REF!)),INDEX(INDIRECT($I$20),1)*DATEDIF(BTW$25,MIN(BTX$25,$F$19)+1,"m")/12,0),0)</f>
        <v>0</v>
      </c>
      <c r="BTY49" s="258">
        <f ca="1">IFERROR(IF(ISNUMBER(SEARCH("months",#REF!)),INDEX(INDIRECT($I$20),1)*DATEDIF(BTY$25,MIN(BTZ$25,$F$19)+1,"m")/12,0),0)</f>
        <v>0</v>
      </c>
      <c r="BUA49" s="258">
        <f ca="1">IFERROR(IF(ISNUMBER(SEARCH("months",#REF!)),INDEX(INDIRECT($I$20),1)*DATEDIF(BUA$25,MIN(BUB$25,$F$19)+1,"m")/12,0),0)</f>
        <v>0</v>
      </c>
      <c r="BUC49" s="258">
        <f ca="1">IFERROR(IF(ISNUMBER(SEARCH("months",#REF!)),INDEX(INDIRECT($I$20),1)*DATEDIF(BUC$25,MIN(BUD$25,$F$19)+1,"m")/12,0),0)</f>
        <v>0</v>
      </c>
      <c r="BUE49" s="258">
        <f ca="1">IFERROR(IF(ISNUMBER(SEARCH("months",#REF!)),INDEX(INDIRECT($I$20),1)*DATEDIF(BUE$25,MIN(BUF$25,$F$19)+1,"m")/12,0),0)</f>
        <v>0</v>
      </c>
      <c r="BUG49" s="258">
        <f ca="1">IFERROR(IF(ISNUMBER(SEARCH("months",#REF!)),INDEX(INDIRECT($I$20),1)*DATEDIF(BUG$25,MIN(BUH$25,$F$19)+1,"m")/12,0),0)</f>
        <v>0</v>
      </c>
      <c r="BUI49" s="258">
        <f ca="1">IFERROR(IF(ISNUMBER(SEARCH("months",#REF!)),INDEX(INDIRECT($I$20),1)*DATEDIF(BUI$25,MIN(BUJ$25,$F$19)+1,"m")/12,0),0)</f>
        <v>0</v>
      </c>
      <c r="BUK49" s="258">
        <f ca="1">IFERROR(IF(ISNUMBER(SEARCH("months",#REF!)),INDEX(INDIRECT($I$20),1)*DATEDIF(BUK$25,MIN(BUL$25,$F$19)+1,"m")/12,0),0)</f>
        <v>0</v>
      </c>
      <c r="BUM49" s="258">
        <f ca="1">IFERROR(IF(ISNUMBER(SEARCH("months",#REF!)),INDEX(INDIRECT($I$20),1)*DATEDIF(BUM$25,MIN(BUN$25,$F$19)+1,"m")/12,0),0)</f>
        <v>0</v>
      </c>
      <c r="BUO49" s="258">
        <f ca="1">IFERROR(IF(ISNUMBER(SEARCH("months",#REF!)),INDEX(INDIRECT($I$20),1)*DATEDIF(BUO$25,MIN(BUP$25,$F$19)+1,"m")/12,0),0)</f>
        <v>0</v>
      </c>
      <c r="BUQ49" s="258">
        <f ca="1">IFERROR(IF(ISNUMBER(SEARCH("months",#REF!)),INDEX(INDIRECT($I$20),1)*DATEDIF(BUQ$25,MIN(BUR$25,$F$19)+1,"m")/12,0),0)</f>
        <v>0</v>
      </c>
      <c r="BUS49" s="258">
        <f ca="1">IFERROR(IF(ISNUMBER(SEARCH("months",#REF!)),INDEX(INDIRECT($I$20),1)*DATEDIF(BUS$25,MIN(BUT$25,$F$19)+1,"m")/12,0),0)</f>
        <v>0</v>
      </c>
      <c r="BUU49" s="258">
        <f ca="1">IFERROR(IF(ISNUMBER(SEARCH("months",#REF!)),INDEX(INDIRECT($I$20),1)*DATEDIF(BUU$25,MIN(BUV$25,$F$19)+1,"m")/12,0),0)</f>
        <v>0</v>
      </c>
      <c r="BUW49" s="258">
        <f ca="1">IFERROR(IF(ISNUMBER(SEARCH("months",#REF!)),INDEX(INDIRECT($I$20),1)*DATEDIF(BUW$25,MIN(BUX$25,$F$19)+1,"m")/12,0),0)</f>
        <v>0</v>
      </c>
      <c r="BUY49" s="258">
        <f ca="1">IFERROR(IF(ISNUMBER(SEARCH("months",#REF!)),INDEX(INDIRECT($I$20),1)*DATEDIF(BUY$25,MIN(BUZ$25,$F$19)+1,"m")/12,0),0)</f>
        <v>0</v>
      </c>
      <c r="BVA49" s="258">
        <f ca="1">IFERROR(IF(ISNUMBER(SEARCH("months",#REF!)),INDEX(INDIRECT($I$20),1)*DATEDIF(BVA$25,MIN(BVB$25,$F$19)+1,"m")/12,0),0)</f>
        <v>0</v>
      </c>
      <c r="BVC49" s="258">
        <f ca="1">IFERROR(IF(ISNUMBER(SEARCH("months",#REF!)),INDEX(INDIRECT($I$20),1)*DATEDIF(BVC$25,MIN(BVD$25,$F$19)+1,"m")/12,0),0)</f>
        <v>0</v>
      </c>
      <c r="BVE49" s="258">
        <f ca="1">IFERROR(IF(ISNUMBER(SEARCH("months",#REF!)),INDEX(INDIRECT($I$20),1)*DATEDIF(BVE$25,MIN(BVF$25,$F$19)+1,"m")/12,0),0)</f>
        <v>0</v>
      </c>
      <c r="BVG49" s="258">
        <f ca="1">IFERROR(IF(ISNUMBER(SEARCH("months",#REF!)),INDEX(INDIRECT($I$20),1)*DATEDIF(BVG$25,MIN(BVH$25,$F$19)+1,"m")/12,0),0)</f>
        <v>0</v>
      </c>
      <c r="BVI49" s="258">
        <f ca="1">IFERROR(IF(ISNUMBER(SEARCH("months",#REF!)),INDEX(INDIRECT($I$20),1)*DATEDIF(BVI$25,MIN(BVJ$25,$F$19)+1,"m")/12,0),0)</f>
        <v>0</v>
      </c>
      <c r="BVK49" s="258">
        <f ca="1">IFERROR(IF(ISNUMBER(SEARCH("months",#REF!)),INDEX(INDIRECT($I$20),1)*DATEDIF(BVK$25,MIN(BVL$25,$F$19)+1,"m")/12,0),0)</f>
        <v>0</v>
      </c>
      <c r="BVM49" s="258">
        <f ca="1">IFERROR(IF(ISNUMBER(SEARCH("months",#REF!)),INDEX(INDIRECT($I$20),1)*DATEDIF(BVM$25,MIN(BVN$25,$F$19)+1,"m")/12,0),0)</f>
        <v>0</v>
      </c>
      <c r="BVO49" s="258">
        <f ca="1">IFERROR(IF(ISNUMBER(SEARCH("months",#REF!)),INDEX(INDIRECT($I$20),1)*DATEDIF(BVO$25,MIN(BVP$25,$F$19)+1,"m")/12,0),0)</f>
        <v>0</v>
      </c>
      <c r="BVQ49" s="258">
        <f ca="1">IFERROR(IF(ISNUMBER(SEARCH("months",#REF!)),INDEX(INDIRECT($I$20),1)*DATEDIF(BVQ$25,MIN(BVR$25,$F$19)+1,"m")/12,0),0)</f>
        <v>0</v>
      </c>
      <c r="BVS49" s="258">
        <f ca="1">IFERROR(IF(ISNUMBER(SEARCH("months",#REF!)),INDEX(INDIRECT($I$20),1)*DATEDIF(BVS$25,MIN(BVT$25,$F$19)+1,"m")/12,0),0)</f>
        <v>0</v>
      </c>
      <c r="BVU49" s="258">
        <f ca="1">IFERROR(IF(ISNUMBER(SEARCH("months",#REF!)),INDEX(INDIRECT($I$20),1)*DATEDIF(BVU$25,MIN(BVV$25,$F$19)+1,"m")/12,0),0)</f>
        <v>0</v>
      </c>
      <c r="BVW49" s="258">
        <f ca="1">IFERROR(IF(ISNUMBER(SEARCH("months",#REF!)),INDEX(INDIRECT($I$20),1)*DATEDIF(BVW$25,MIN(BVX$25,$F$19)+1,"m")/12,0),0)</f>
        <v>0</v>
      </c>
      <c r="BVY49" s="258">
        <f ca="1">IFERROR(IF(ISNUMBER(SEARCH("months",#REF!)),INDEX(INDIRECT($I$20),1)*DATEDIF(BVY$25,MIN(BVZ$25,$F$19)+1,"m")/12,0),0)</f>
        <v>0</v>
      </c>
      <c r="BWA49" s="258">
        <f ca="1">IFERROR(IF(ISNUMBER(SEARCH("months",#REF!)),INDEX(INDIRECT($I$20),1)*DATEDIF(BWA$25,MIN(BWB$25,$F$19)+1,"m")/12,0),0)</f>
        <v>0</v>
      </c>
      <c r="BWC49" s="258">
        <f ca="1">IFERROR(IF(ISNUMBER(SEARCH("months",#REF!)),INDEX(INDIRECT($I$20),1)*DATEDIF(BWC$25,MIN(BWD$25,$F$19)+1,"m")/12,0),0)</f>
        <v>0</v>
      </c>
      <c r="BWE49" s="258">
        <f ca="1">IFERROR(IF(ISNUMBER(SEARCH("months",#REF!)),INDEX(INDIRECT($I$20),1)*DATEDIF(BWE$25,MIN(BWF$25,$F$19)+1,"m")/12,0),0)</f>
        <v>0</v>
      </c>
      <c r="BWG49" s="258">
        <f ca="1">IFERROR(IF(ISNUMBER(SEARCH("months",#REF!)),INDEX(INDIRECT($I$20),1)*DATEDIF(BWG$25,MIN(BWH$25,$F$19)+1,"m")/12,0),0)</f>
        <v>0</v>
      </c>
      <c r="BWI49" s="258">
        <f ca="1">IFERROR(IF(ISNUMBER(SEARCH("months",#REF!)),INDEX(INDIRECT($I$20),1)*DATEDIF(BWI$25,MIN(BWJ$25,$F$19)+1,"m")/12,0),0)</f>
        <v>0</v>
      </c>
      <c r="BWK49" s="258">
        <f ca="1">IFERROR(IF(ISNUMBER(SEARCH("months",#REF!)),INDEX(INDIRECT($I$20),1)*DATEDIF(BWK$25,MIN(BWL$25,$F$19)+1,"m")/12,0),0)</f>
        <v>0</v>
      </c>
      <c r="BWM49" s="258">
        <f ca="1">IFERROR(IF(ISNUMBER(SEARCH("months",#REF!)),INDEX(INDIRECT($I$20),1)*DATEDIF(BWM$25,MIN(BWN$25,$F$19)+1,"m")/12,0),0)</f>
        <v>0</v>
      </c>
      <c r="BWO49" s="258">
        <f ca="1">IFERROR(IF(ISNUMBER(SEARCH("months",#REF!)),INDEX(INDIRECT($I$20),1)*DATEDIF(BWO$25,MIN(BWP$25,$F$19)+1,"m")/12,0),0)</f>
        <v>0</v>
      </c>
      <c r="BWQ49" s="258">
        <f ca="1">IFERROR(IF(ISNUMBER(SEARCH("months",#REF!)),INDEX(INDIRECT($I$20),1)*DATEDIF(BWQ$25,MIN(BWR$25,$F$19)+1,"m")/12,0),0)</f>
        <v>0</v>
      </c>
      <c r="BWS49" s="258">
        <f ca="1">IFERROR(IF(ISNUMBER(SEARCH("months",#REF!)),INDEX(INDIRECT($I$20),1)*DATEDIF(BWS$25,MIN(BWT$25,$F$19)+1,"m")/12,0),0)</f>
        <v>0</v>
      </c>
      <c r="BWU49" s="258">
        <f ca="1">IFERROR(IF(ISNUMBER(SEARCH("months",#REF!)),INDEX(INDIRECT($I$20),1)*DATEDIF(BWU$25,MIN(BWV$25,$F$19)+1,"m")/12,0),0)</f>
        <v>0</v>
      </c>
      <c r="BWW49" s="258">
        <f ca="1">IFERROR(IF(ISNUMBER(SEARCH("months",#REF!)),INDEX(INDIRECT($I$20),1)*DATEDIF(BWW$25,MIN(BWX$25,$F$19)+1,"m")/12,0),0)</f>
        <v>0</v>
      </c>
      <c r="BWY49" s="258">
        <f ca="1">IFERROR(IF(ISNUMBER(SEARCH("months",#REF!)),INDEX(INDIRECT($I$20),1)*DATEDIF(BWY$25,MIN(BWZ$25,$F$19)+1,"m")/12,0),0)</f>
        <v>0</v>
      </c>
      <c r="BXA49" s="258">
        <f ca="1">IFERROR(IF(ISNUMBER(SEARCH("months",#REF!)),INDEX(INDIRECT($I$20),1)*DATEDIF(BXA$25,MIN(BXB$25,$F$19)+1,"m")/12,0),0)</f>
        <v>0</v>
      </c>
      <c r="BXC49" s="258">
        <f ca="1">IFERROR(IF(ISNUMBER(SEARCH("months",#REF!)),INDEX(INDIRECT($I$20),1)*DATEDIF(BXC$25,MIN(BXD$25,$F$19)+1,"m")/12,0),0)</f>
        <v>0</v>
      </c>
      <c r="BXE49" s="258">
        <f ca="1">IFERROR(IF(ISNUMBER(SEARCH("months",#REF!)),INDEX(INDIRECT($I$20),1)*DATEDIF(BXE$25,MIN(BXF$25,$F$19)+1,"m")/12,0),0)</f>
        <v>0</v>
      </c>
      <c r="BXG49" s="258">
        <f ca="1">IFERROR(IF(ISNUMBER(SEARCH("months",#REF!)),INDEX(INDIRECT($I$20),1)*DATEDIF(BXG$25,MIN(BXH$25,$F$19)+1,"m")/12,0),0)</f>
        <v>0</v>
      </c>
      <c r="BXI49" s="258">
        <f ca="1">IFERROR(IF(ISNUMBER(SEARCH("months",#REF!)),INDEX(INDIRECT($I$20),1)*DATEDIF(BXI$25,MIN(BXJ$25,$F$19)+1,"m")/12,0),0)</f>
        <v>0</v>
      </c>
      <c r="BXK49" s="258">
        <f ca="1">IFERROR(IF(ISNUMBER(SEARCH("months",#REF!)),INDEX(INDIRECT($I$20),1)*DATEDIF(BXK$25,MIN(BXL$25,$F$19)+1,"m")/12,0),0)</f>
        <v>0</v>
      </c>
      <c r="BXM49" s="258">
        <f ca="1">IFERROR(IF(ISNUMBER(SEARCH("months",#REF!)),INDEX(INDIRECT($I$20),1)*DATEDIF(BXM$25,MIN(BXN$25,$F$19)+1,"m")/12,0),0)</f>
        <v>0</v>
      </c>
      <c r="BXO49" s="258">
        <f ca="1">IFERROR(IF(ISNUMBER(SEARCH("months",#REF!)),INDEX(INDIRECT($I$20),1)*DATEDIF(BXO$25,MIN(BXP$25,$F$19)+1,"m")/12,0),0)</f>
        <v>0</v>
      </c>
      <c r="BXQ49" s="258">
        <f ca="1">IFERROR(IF(ISNUMBER(SEARCH("months",#REF!)),INDEX(INDIRECT($I$20),1)*DATEDIF(BXQ$25,MIN(BXR$25,$F$19)+1,"m")/12,0),0)</f>
        <v>0</v>
      </c>
      <c r="BXS49" s="258">
        <f ca="1">IFERROR(IF(ISNUMBER(SEARCH("months",#REF!)),INDEX(INDIRECT($I$20),1)*DATEDIF(BXS$25,MIN(BXT$25,$F$19)+1,"m")/12,0),0)</f>
        <v>0</v>
      </c>
      <c r="BXU49" s="258">
        <f ca="1">IFERROR(IF(ISNUMBER(SEARCH("months",#REF!)),INDEX(INDIRECT($I$20),1)*DATEDIF(BXU$25,MIN(BXV$25,$F$19)+1,"m")/12,0),0)</f>
        <v>0</v>
      </c>
      <c r="BXW49" s="258">
        <f ca="1">IFERROR(IF(ISNUMBER(SEARCH("months",#REF!)),INDEX(INDIRECT($I$20),1)*DATEDIF(BXW$25,MIN(BXX$25,$F$19)+1,"m")/12,0),0)</f>
        <v>0</v>
      </c>
      <c r="BXY49" s="258">
        <f ca="1">IFERROR(IF(ISNUMBER(SEARCH("months",#REF!)),INDEX(INDIRECT($I$20),1)*DATEDIF(BXY$25,MIN(BXZ$25,$F$19)+1,"m")/12,0),0)</f>
        <v>0</v>
      </c>
      <c r="BYA49" s="258">
        <f ca="1">IFERROR(IF(ISNUMBER(SEARCH("months",#REF!)),INDEX(INDIRECT($I$20),1)*DATEDIF(BYA$25,MIN(BYB$25,$F$19)+1,"m")/12,0),0)</f>
        <v>0</v>
      </c>
      <c r="BYC49" s="258">
        <f ca="1">IFERROR(IF(ISNUMBER(SEARCH("months",#REF!)),INDEX(INDIRECT($I$20),1)*DATEDIF(BYC$25,MIN(BYD$25,$F$19)+1,"m")/12,0),0)</f>
        <v>0</v>
      </c>
      <c r="BYE49" s="258">
        <f ca="1">IFERROR(IF(ISNUMBER(SEARCH("months",#REF!)),INDEX(INDIRECT($I$20),1)*DATEDIF(BYE$25,MIN(BYF$25,$F$19)+1,"m")/12,0),0)</f>
        <v>0</v>
      </c>
      <c r="BYG49" s="258">
        <f ca="1">IFERROR(IF(ISNUMBER(SEARCH("months",#REF!)),INDEX(INDIRECT($I$20),1)*DATEDIF(BYG$25,MIN(BYH$25,$F$19)+1,"m")/12,0),0)</f>
        <v>0</v>
      </c>
      <c r="BYI49" s="258">
        <f ca="1">IFERROR(IF(ISNUMBER(SEARCH("months",#REF!)),INDEX(INDIRECT($I$20),1)*DATEDIF(BYI$25,MIN(BYJ$25,$F$19)+1,"m")/12,0),0)</f>
        <v>0</v>
      </c>
      <c r="BYK49" s="258">
        <f ca="1">IFERROR(IF(ISNUMBER(SEARCH("months",#REF!)),INDEX(INDIRECT($I$20),1)*DATEDIF(BYK$25,MIN(BYL$25,$F$19)+1,"m")/12,0),0)</f>
        <v>0</v>
      </c>
      <c r="BYM49" s="258">
        <f ca="1">IFERROR(IF(ISNUMBER(SEARCH("months",#REF!)),INDEX(INDIRECT($I$20),1)*DATEDIF(BYM$25,MIN(BYN$25,$F$19)+1,"m")/12,0),0)</f>
        <v>0</v>
      </c>
      <c r="BYO49" s="258">
        <f ca="1">IFERROR(IF(ISNUMBER(SEARCH("months",#REF!)),INDEX(INDIRECT($I$20),1)*DATEDIF(BYO$25,MIN(BYP$25,$F$19)+1,"m")/12,0),0)</f>
        <v>0</v>
      </c>
      <c r="BYQ49" s="258">
        <f ca="1">IFERROR(IF(ISNUMBER(SEARCH("months",#REF!)),INDEX(INDIRECT($I$20),1)*DATEDIF(BYQ$25,MIN(BYR$25,$F$19)+1,"m")/12,0),0)</f>
        <v>0</v>
      </c>
      <c r="BYS49" s="258">
        <f ca="1">IFERROR(IF(ISNUMBER(SEARCH("months",#REF!)),INDEX(INDIRECT($I$20),1)*DATEDIF(BYS$25,MIN(BYT$25,$F$19)+1,"m")/12,0),0)</f>
        <v>0</v>
      </c>
      <c r="BYU49" s="258">
        <f ca="1">IFERROR(IF(ISNUMBER(SEARCH("months",#REF!)),INDEX(INDIRECT($I$20),1)*DATEDIF(BYU$25,MIN(BYV$25,$F$19)+1,"m")/12,0),0)</f>
        <v>0</v>
      </c>
      <c r="BYW49" s="258">
        <f ca="1">IFERROR(IF(ISNUMBER(SEARCH("months",#REF!)),INDEX(INDIRECT($I$20),1)*DATEDIF(BYW$25,MIN(BYX$25,$F$19)+1,"m")/12,0),0)</f>
        <v>0</v>
      </c>
      <c r="BYY49" s="258">
        <f ca="1">IFERROR(IF(ISNUMBER(SEARCH("months",#REF!)),INDEX(INDIRECT($I$20),1)*DATEDIF(BYY$25,MIN(BYZ$25,$F$19)+1,"m")/12,0),0)</f>
        <v>0</v>
      </c>
      <c r="BZA49" s="258">
        <f ca="1">IFERROR(IF(ISNUMBER(SEARCH("months",#REF!)),INDEX(INDIRECT($I$20),1)*DATEDIF(BZA$25,MIN(BZB$25,$F$19)+1,"m")/12,0),0)</f>
        <v>0</v>
      </c>
      <c r="BZC49" s="258">
        <f ca="1">IFERROR(IF(ISNUMBER(SEARCH("months",#REF!)),INDEX(INDIRECT($I$20),1)*DATEDIF(BZC$25,MIN(BZD$25,$F$19)+1,"m")/12,0),0)</f>
        <v>0</v>
      </c>
      <c r="BZE49" s="258">
        <f ca="1">IFERROR(IF(ISNUMBER(SEARCH("months",#REF!)),INDEX(INDIRECT($I$20),1)*DATEDIF(BZE$25,MIN(BZF$25,$F$19)+1,"m")/12,0),0)</f>
        <v>0</v>
      </c>
      <c r="BZG49" s="258">
        <f ca="1">IFERROR(IF(ISNUMBER(SEARCH("months",#REF!)),INDEX(INDIRECT($I$20),1)*DATEDIF(BZG$25,MIN(BZH$25,$F$19)+1,"m")/12,0),0)</f>
        <v>0</v>
      </c>
      <c r="BZI49" s="258">
        <f ca="1">IFERROR(IF(ISNUMBER(SEARCH("months",#REF!)),INDEX(INDIRECT($I$20),1)*DATEDIF(BZI$25,MIN(BZJ$25,$F$19)+1,"m")/12,0),0)</f>
        <v>0</v>
      </c>
      <c r="BZK49" s="258">
        <f ca="1">IFERROR(IF(ISNUMBER(SEARCH("months",#REF!)),INDEX(INDIRECT($I$20),1)*DATEDIF(BZK$25,MIN(BZL$25,$F$19)+1,"m")/12,0),0)</f>
        <v>0</v>
      </c>
      <c r="BZM49" s="258">
        <f ca="1">IFERROR(IF(ISNUMBER(SEARCH("months",#REF!)),INDEX(INDIRECT($I$20),1)*DATEDIF(BZM$25,MIN(BZN$25,$F$19)+1,"m")/12,0),0)</f>
        <v>0</v>
      </c>
      <c r="BZO49" s="258">
        <f ca="1">IFERROR(IF(ISNUMBER(SEARCH("months",#REF!)),INDEX(INDIRECT($I$20),1)*DATEDIF(BZO$25,MIN(BZP$25,$F$19)+1,"m")/12,0),0)</f>
        <v>0</v>
      </c>
      <c r="BZQ49" s="258">
        <f ca="1">IFERROR(IF(ISNUMBER(SEARCH("months",#REF!)),INDEX(INDIRECT($I$20),1)*DATEDIF(BZQ$25,MIN(BZR$25,$F$19)+1,"m")/12,0),0)</f>
        <v>0</v>
      </c>
      <c r="BZS49" s="258">
        <f ca="1">IFERROR(IF(ISNUMBER(SEARCH("months",#REF!)),INDEX(INDIRECT($I$20),1)*DATEDIF(BZS$25,MIN(BZT$25,$F$19)+1,"m")/12,0),0)</f>
        <v>0</v>
      </c>
      <c r="BZU49" s="258">
        <f ca="1">IFERROR(IF(ISNUMBER(SEARCH("months",#REF!)),INDEX(INDIRECT($I$20),1)*DATEDIF(BZU$25,MIN(BZV$25,$F$19)+1,"m")/12,0),0)</f>
        <v>0</v>
      </c>
      <c r="BZW49" s="258">
        <f ca="1">IFERROR(IF(ISNUMBER(SEARCH("months",#REF!)),INDEX(INDIRECT($I$20),1)*DATEDIF(BZW$25,MIN(BZX$25,$F$19)+1,"m")/12,0),0)</f>
        <v>0</v>
      </c>
      <c r="BZY49" s="258">
        <f ca="1">IFERROR(IF(ISNUMBER(SEARCH("months",#REF!)),INDEX(INDIRECT($I$20),1)*DATEDIF(BZY$25,MIN(BZZ$25,$F$19)+1,"m")/12,0),0)</f>
        <v>0</v>
      </c>
      <c r="CAA49" s="258">
        <f ca="1">IFERROR(IF(ISNUMBER(SEARCH("months",#REF!)),INDEX(INDIRECT($I$20),1)*DATEDIF(CAA$25,MIN(CAB$25,$F$19)+1,"m")/12,0),0)</f>
        <v>0</v>
      </c>
      <c r="CAC49" s="258">
        <f ca="1">IFERROR(IF(ISNUMBER(SEARCH("months",#REF!)),INDEX(INDIRECT($I$20),1)*DATEDIF(CAC$25,MIN(CAD$25,$F$19)+1,"m")/12,0),0)</f>
        <v>0</v>
      </c>
      <c r="CAE49" s="258">
        <f ca="1">IFERROR(IF(ISNUMBER(SEARCH("months",#REF!)),INDEX(INDIRECT($I$20),1)*DATEDIF(CAE$25,MIN(CAF$25,$F$19)+1,"m")/12,0),0)</f>
        <v>0</v>
      </c>
      <c r="CAG49" s="258">
        <f ca="1">IFERROR(IF(ISNUMBER(SEARCH("months",#REF!)),INDEX(INDIRECT($I$20),1)*DATEDIF(CAG$25,MIN(CAH$25,$F$19)+1,"m")/12,0),0)</f>
        <v>0</v>
      </c>
      <c r="CAI49" s="258">
        <f ca="1">IFERROR(IF(ISNUMBER(SEARCH("months",#REF!)),INDEX(INDIRECT($I$20),1)*DATEDIF(CAI$25,MIN(CAJ$25,$F$19)+1,"m")/12,0),0)</f>
        <v>0</v>
      </c>
      <c r="CAK49" s="258">
        <f ca="1">IFERROR(IF(ISNUMBER(SEARCH("months",#REF!)),INDEX(INDIRECT($I$20),1)*DATEDIF(CAK$25,MIN(CAL$25,$F$19)+1,"m")/12,0),0)</f>
        <v>0</v>
      </c>
      <c r="CAM49" s="258">
        <f ca="1">IFERROR(IF(ISNUMBER(SEARCH("months",#REF!)),INDEX(INDIRECT($I$20),1)*DATEDIF(CAM$25,MIN(CAN$25,$F$19)+1,"m")/12,0),0)</f>
        <v>0</v>
      </c>
      <c r="CAO49" s="258">
        <f ca="1">IFERROR(IF(ISNUMBER(SEARCH("months",#REF!)),INDEX(INDIRECT($I$20),1)*DATEDIF(CAO$25,MIN(CAP$25,$F$19)+1,"m")/12,0),0)</f>
        <v>0</v>
      </c>
      <c r="CAQ49" s="258">
        <f ca="1">IFERROR(IF(ISNUMBER(SEARCH("months",#REF!)),INDEX(INDIRECT($I$20),1)*DATEDIF(CAQ$25,MIN(CAR$25,$F$19)+1,"m")/12,0),0)</f>
        <v>0</v>
      </c>
      <c r="CAS49" s="258">
        <f ca="1">IFERROR(IF(ISNUMBER(SEARCH("months",#REF!)),INDEX(INDIRECT($I$20),1)*DATEDIF(CAS$25,MIN(CAT$25,$F$19)+1,"m")/12,0),0)</f>
        <v>0</v>
      </c>
      <c r="CAU49" s="258">
        <f ca="1">IFERROR(IF(ISNUMBER(SEARCH("months",#REF!)),INDEX(INDIRECT($I$20),1)*DATEDIF(CAU$25,MIN(CAV$25,$F$19)+1,"m")/12,0),0)</f>
        <v>0</v>
      </c>
      <c r="CAW49" s="258">
        <f ca="1">IFERROR(IF(ISNUMBER(SEARCH("months",#REF!)),INDEX(INDIRECT($I$20),1)*DATEDIF(CAW$25,MIN(CAX$25,$F$19)+1,"m")/12,0),0)</f>
        <v>0</v>
      </c>
      <c r="CAY49" s="258">
        <f ca="1">IFERROR(IF(ISNUMBER(SEARCH("months",#REF!)),INDEX(INDIRECT($I$20),1)*DATEDIF(CAY$25,MIN(CAZ$25,$F$19)+1,"m")/12,0),0)</f>
        <v>0</v>
      </c>
      <c r="CBA49" s="258">
        <f ca="1">IFERROR(IF(ISNUMBER(SEARCH("months",#REF!)),INDEX(INDIRECT($I$20),1)*DATEDIF(CBA$25,MIN(CBB$25,$F$19)+1,"m")/12,0),0)</f>
        <v>0</v>
      </c>
      <c r="CBC49" s="258">
        <f ca="1">IFERROR(IF(ISNUMBER(SEARCH("months",#REF!)),INDEX(INDIRECT($I$20),1)*DATEDIF(CBC$25,MIN(CBD$25,$F$19)+1,"m")/12,0),0)</f>
        <v>0</v>
      </c>
      <c r="CBE49" s="258">
        <f ca="1">IFERROR(IF(ISNUMBER(SEARCH("months",#REF!)),INDEX(INDIRECT($I$20),1)*DATEDIF(CBE$25,MIN(CBF$25,$F$19)+1,"m")/12,0),0)</f>
        <v>0</v>
      </c>
      <c r="CBG49" s="258">
        <f ca="1">IFERROR(IF(ISNUMBER(SEARCH("months",#REF!)),INDEX(INDIRECT($I$20),1)*DATEDIF(CBG$25,MIN(CBH$25,$F$19)+1,"m")/12,0),0)</f>
        <v>0</v>
      </c>
      <c r="CBI49" s="258">
        <f ca="1">IFERROR(IF(ISNUMBER(SEARCH("months",#REF!)),INDEX(INDIRECT($I$20),1)*DATEDIF(CBI$25,MIN(CBJ$25,$F$19)+1,"m")/12,0),0)</f>
        <v>0</v>
      </c>
      <c r="CBK49" s="258">
        <f ca="1">IFERROR(IF(ISNUMBER(SEARCH("months",#REF!)),INDEX(INDIRECT($I$20),1)*DATEDIF(CBK$25,MIN(CBL$25,$F$19)+1,"m")/12,0),0)</f>
        <v>0</v>
      </c>
      <c r="CBM49" s="258">
        <f ca="1">IFERROR(IF(ISNUMBER(SEARCH("months",#REF!)),INDEX(INDIRECT($I$20),1)*DATEDIF(CBM$25,MIN(CBN$25,$F$19)+1,"m")/12,0),0)</f>
        <v>0</v>
      </c>
      <c r="CBO49" s="258">
        <f ca="1">IFERROR(IF(ISNUMBER(SEARCH("months",#REF!)),INDEX(INDIRECT($I$20),1)*DATEDIF(CBO$25,MIN(CBP$25,$F$19)+1,"m")/12,0),0)</f>
        <v>0</v>
      </c>
      <c r="CBQ49" s="258">
        <f ca="1">IFERROR(IF(ISNUMBER(SEARCH("months",#REF!)),INDEX(INDIRECT($I$20),1)*DATEDIF(CBQ$25,MIN(CBR$25,$F$19)+1,"m")/12,0),0)</f>
        <v>0</v>
      </c>
      <c r="CBS49" s="258">
        <f ca="1">IFERROR(IF(ISNUMBER(SEARCH("months",#REF!)),INDEX(INDIRECT($I$20),1)*DATEDIF(CBS$25,MIN(CBT$25,$F$19)+1,"m")/12,0),0)</f>
        <v>0</v>
      </c>
      <c r="CBU49" s="258">
        <f ca="1">IFERROR(IF(ISNUMBER(SEARCH("months",#REF!)),INDEX(INDIRECT($I$20),1)*DATEDIF(CBU$25,MIN(CBV$25,$F$19)+1,"m")/12,0),0)</f>
        <v>0</v>
      </c>
      <c r="CBW49" s="258">
        <f ca="1">IFERROR(IF(ISNUMBER(SEARCH("months",#REF!)),INDEX(INDIRECT($I$20),1)*DATEDIF(CBW$25,MIN(CBX$25,$F$19)+1,"m")/12,0),0)</f>
        <v>0</v>
      </c>
      <c r="CBY49" s="258">
        <f ca="1">IFERROR(IF(ISNUMBER(SEARCH("months",#REF!)),INDEX(INDIRECT($I$20),1)*DATEDIF(CBY$25,MIN(CBZ$25,$F$19)+1,"m")/12,0),0)</f>
        <v>0</v>
      </c>
      <c r="CCA49" s="258">
        <f ca="1">IFERROR(IF(ISNUMBER(SEARCH("months",#REF!)),INDEX(INDIRECT($I$20),1)*DATEDIF(CCA$25,MIN(CCB$25,$F$19)+1,"m")/12,0),0)</f>
        <v>0</v>
      </c>
      <c r="CCC49" s="258">
        <f ca="1">IFERROR(IF(ISNUMBER(SEARCH("months",#REF!)),INDEX(INDIRECT($I$20),1)*DATEDIF(CCC$25,MIN(CCD$25,$F$19)+1,"m")/12,0),0)</f>
        <v>0</v>
      </c>
      <c r="CCE49" s="258">
        <f ca="1">IFERROR(IF(ISNUMBER(SEARCH("months",#REF!)),INDEX(INDIRECT($I$20),1)*DATEDIF(CCE$25,MIN(CCF$25,$F$19)+1,"m")/12,0),0)</f>
        <v>0</v>
      </c>
      <c r="CCG49" s="258">
        <f ca="1">IFERROR(IF(ISNUMBER(SEARCH("months",#REF!)),INDEX(INDIRECT($I$20),1)*DATEDIF(CCG$25,MIN(CCH$25,$F$19)+1,"m")/12,0),0)</f>
        <v>0</v>
      </c>
      <c r="CCI49" s="258">
        <f ca="1">IFERROR(IF(ISNUMBER(SEARCH("months",#REF!)),INDEX(INDIRECT($I$20),1)*DATEDIF(CCI$25,MIN(CCJ$25,$F$19)+1,"m")/12,0),0)</f>
        <v>0</v>
      </c>
      <c r="CCK49" s="258">
        <f ca="1">IFERROR(IF(ISNUMBER(SEARCH("months",#REF!)),INDEX(INDIRECT($I$20),1)*DATEDIF(CCK$25,MIN(CCL$25,$F$19)+1,"m")/12,0),0)</f>
        <v>0</v>
      </c>
      <c r="CCM49" s="258">
        <f ca="1">IFERROR(IF(ISNUMBER(SEARCH("months",#REF!)),INDEX(INDIRECT($I$20),1)*DATEDIF(CCM$25,MIN(CCN$25,$F$19)+1,"m")/12,0),0)</f>
        <v>0</v>
      </c>
      <c r="CCO49" s="258">
        <f ca="1">IFERROR(IF(ISNUMBER(SEARCH("months",#REF!)),INDEX(INDIRECT($I$20),1)*DATEDIF(CCO$25,MIN(CCP$25,$F$19)+1,"m")/12,0),0)</f>
        <v>0</v>
      </c>
      <c r="CCQ49" s="258">
        <f ca="1">IFERROR(IF(ISNUMBER(SEARCH("months",#REF!)),INDEX(INDIRECT($I$20),1)*DATEDIF(CCQ$25,MIN(CCR$25,$F$19)+1,"m")/12,0),0)</f>
        <v>0</v>
      </c>
      <c r="CCS49" s="258">
        <f ca="1">IFERROR(IF(ISNUMBER(SEARCH("months",#REF!)),INDEX(INDIRECT($I$20),1)*DATEDIF(CCS$25,MIN(CCT$25,$F$19)+1,"m")/12,0),0)</f>
        <v>0</v>
      </c>
      <c r="CCU49" s="258">
        <f ca="1">IFERROR(IF(ISNUMBER(SEARCH("months",#REF!)),INDEX(INDIRECT($I$20),1)*DATEDIF(CCU$25,MIN(CCV$25,$F$19)+1,"m")/12,0),0)</f>
        <v>0</v>
      </c>
      <c r="CCW49" s="258">
        <f ca="1">IFERROR(IF(ISNUMBER(SEARCH("months",#REF!)),INDEX(INDIRECT($I$20),1)*DATEDIF(CCW$25,MIN(CCX$25,$F$19)+1,"m")/12,0),0)</f>
        <v>0</v>
      </c>
      <c r="CCY49" s="258">
        <f ca="1">IFERROR(IF(ISNUMBER(SEARCH("months",#REF!)),INDEX(INDIRECT($I$20),1)*DATEDIF(CCY$25,MIN(CCZ$25,$F$19)+1,"m")/12,0),0)</f>
        <v>0</v>
      </c>
      <c r="CDA49" s="258">
        <f ca="1">IFERROR(IF(ISNUMBER(SEARCH("months",#REF!)),INDEX(INDIRECT($I$20),1)*DATEDIF(CDA$25,MIN(CDB$25,$F$19)+1,"m")/12,0),0)</f>
        <v>0</v>
      </c>
      <c r="CDC49" s="258">
        <f ca="1">IFERROR(IF(ISNUMBER(SEARCH("months",#REF!)),INDEX(INDIRECT($I$20),1)*DATEDIF(CDC$25,MIN(CDD$25,$F$19)+1,"m")/12,0),0)</f>
        <v>0</v>
      </c>
      <c r="CDE49" s="258">
        <f ca="1">IFERROR(IF(ISNUMBER(SEARCH("months",#REF!)),INDEX(INDIRECT($I$20),1)*DATEDIF(CDE$25,MIN(CDF$25,$F$19)+1,"m")/12,0),0)</f>
        <v>0</v>
      </c>
      <c r="CDG49" s="258">
        <f ca="1">IFERROR(IF(ISNUMBER(SEARCH("months",#REF!)),INDEX(INDIRECT($I$20),1)*DATEDIF(CDG$25,MIN(CDH$25,$F$19)+1,"m")/12,0),0)</f>
        <v>0</v>
      </c>
      <c r="CDI49" s="258">
        <f ca="1">IFERROR(IF(ISNUMBER(SEARCH("months",#REF!)),INDEX(INDIRECT($I$20),1)*DATEDIF(CDI$25,MIN(CDJ$25,$F$19)+1,"m")/12,0),0)</f>
        <v>0</v>
      </c>
      <c r="CDK49" s="258">
        <f ca="1">IFERROR(IF(ISNUMBER(SEARCH("months",#REF!)),INDEX(INDIRECT($I$20),1)*DATEDIF(CDK$25,MIN(CDL$25,$F$19)+1,"m")/12,0),0)</f>
        <v>0</v>
      </c>
      <c r="CDM49" s="258">
        <f ca="1">IFERROR(IF(ISNUMBER(SEARCH("months",#REF!)),INDEX(INDIRECT($I$20),1)*DATEDIF(CDM$25,MIN(CDN$25,$F$19)+1,"m")/12,0),0)</f>
        <v>0</v>
      </c>
      <c r="CDO49" s="258">
        <f ca="1">IFERROR(IF(ISNUMBER(SEARCH("months",#REF!)),INDEX(INDIRECT($I$20),1)*DATEDIF(CDO$25,MIN(CDP$25,$F$19)+1,"m")/12,0),0)</f>
        <v>0</v>
      </c>
      <c r="CDQ49" s="258">
        <f ca="1">IFERROR(IF(ISNUMBER(SEARCH("months",#REF!)),INDEX(INDIRECT($I$20),1)*DATEDIF(CDQ$25,MIN(CDR$25,$F$19)+1,"m")/12,0),0)</f>
        <v>0</v>
      </c>
      <c r="CDS49" s="258">
        <f ca="1">IFERROR(IF(ISNUMBER(SEARCH("months",#REF!)),INDEX(INDIRECT($I$20),1)*DATEDIF(CDS$25,MIN(CDT$25,$F$19)+1,"m")/12,0),0)</f>
        <v>0</v>
      </c>
      <c r="CDU49" s="258">
        <f ca="1">IFERROR(IF(ISNUMBER(SEARCH("months",#REF!)),INDEX(INDIRECT($I$20),1)*DATEDIF(CDU$25,MIN(CDV$25,$F$19)+1,"m")/12,0),0)</f>
        <v>0</v>
      </c>
      <c r="CDW49" s="258">
        <f ca="1">IFERROR(IF(ISNUMBER(SEARCH("months",#REF!)),INDEX(INDIRECT($I$20),1)*DATEDIF(CDW$25,MIN(CDX$25,$F$19)+1,"m")/12,0),0)</f>
        <v>0</v>
      </c>
      <c r="CDY49" s="258">
        <f ca="1">IFERROR(IF(ISNUMBER(SEARCH("months",#REF!)),INDEX(INDIRECT($I$20),1)*DATEDIF(CDY$25,MIN(CDZ$25,$F$19)+1,"m")/12,0),0)</f>
        <v>0</v>
      </c>
      <c r="CEA49" s="258">
        <f ca="1">IFERROR(IF(ISNUMBER(SEARCH("months",#REF!)),INDEX(INDIRECT($I$20),1)*DATEDIF(CEA$25,MIN(CEB$25,$F$19)+1,"m")/12,0),0)</f>
        <v>0</v>
      </c>
      <c r="CEC49" s="258">
        <f ca="1">IFERROR(IF(ISNUMBER(SEARCH("months",#REF!)),INDEX(INDIRECT($I$20),1)*DATEDIF(CEC$25,MIN(CED$25,$F$19)+1,"m")/12,0),0)</f>
        <v>0</v>
      </c>
      <c r="CEE49" s="258">
        <f ca="1">IFERROR(IF(ISNUMBER(SEARCH("months",#REF!)),INDEX(INDIRECT($I$20),1)*DATEDIF(CEE$25,MIN(CEF$25,$F$19)+1,"m")/12,0),0)</f>
        <v>0</v>
      </c>
      <c r="CEG49" s="258">
        <f ca="1">IFERROR(IF(ISNUMBER(SEARCH("months",#REF!)),INDEX(INDIRECT($I$20),1)*DATEDIF(CEG$25,MIN(CEH$25,$F$19)+1,"m")/12,0),0)</f>
        <v>0</v>
      </c>
      <c r="CEI49" s="258">
        <f ca="1">IFERROR(IF(ISNUMBER(SEARCH("months",#REF!)),INDEX(INDIRECT($I$20),1)*DATEDIF(CEI$25,MIN(CEJ$25,$F$19)+1,"m")/12,0),0)</f>
        <v>0</v>
      </c>
      <c r="CEK49" s="258">
        <f ca="1">IFERROR(IF(ISNUMBER(SEARCH("months",#REF!)),INDEX(INDIRECT($I$20),1)*DATEDIF(CEK$25,MIN(CEL$25,$F$19)+1,"m")/12,0),0)</f>
        <v>0</v>
      </c>
      <c r="CEM49" s="258">
        <f ca="1">IFERROR(IF(ISNUMBER(SEARCH("months",#REF!)),INDEX(INDIRECT($I$20),1)*DATEDIF(CEM$25,MIN(CEN$25,$F$19)+1,"m")/12,0),0)</f>
        <v>0</v>
      </c>
      <c r="CEO49" s="258">
        <f ca="1">IFERROR(IF(ISNUMBER(SEARCH("months",#REF!)),INDEX(INDIRECT($I$20),1)*DATEDIF(CEO$25,MIN(CEP$25,$F$19)+1,"m")/12,0),0)</f>
        <v>0</v>
      </c>
      <c r="CEQ49" s="258">
        <f ca="1">IFERROR(IF(ISNUMBER(SEARCH("months",#REF!)),INDEX(INDIRECT($I$20),1)*DATEDIF(CEQ$25,MIN(CER$25,$F$19)+1,"m")/12,0),0)</f>
        <v>0</v>
      </c>
      <c r="CES49" s="258">
        <f ca="1">IFERROR(IF(ISNUMBER(SEARCH("months",#REF!)),INDEX(INDIRECT($I$20),1)*DATEDIF(CES$25,MIN(CET$25,$F$19)+1,"m")/12,0),0)</f>
        <v>0</v>
      </c>
      <c r="CEU49" s="258">
        <f ca="1">IFERROR(IF(ISNUMBER(SEARCH("months",#REF!)),INDEX(INDIRECT($I$20),1)*DATEDIF(CEU$25,MIN(CEV$25,$F$19)+1,"m")/12,0),0)</f>
        <v>0</v>
      </c>
      <c r="CEW49" s="258">
        <f ca="1">IFERROR(IF(ISNUMBER(SEARCH("months",#REF!)),INDEX(INDIRECT($I$20),1)*DATEDIF(CEW$25,MIN(CEX$25,$F$19)+1,"m")/12,0),0)</f>
        <v>0</v>
      </c>
      <c r="CEY49" s="258">
        <f ca="1">IFERROR(IF(ISNUMBER(SEARCH("months",#REF!)),INDEX(INDIRECT($I$20),1)*DATEDIF(CEY$25,MIN(CEZ$25,$F$19)+1,"m")/12,0),0)</f>
        <v>0</v>
      </c>
      <c r="CFA49" s="258">
        <f ca="1">IFERROR(IF(ISNUMBER(SEARCH("months",#REF!)),INDEX(INDIRECT($I$20),1)*DATEDIF(CFA$25,MIN(CFB$25,$F$19)+1,"m")/12,0),0)</f>
        <v>0</v>
      </c>
      <c r="CFC49" s="258">
        <f ca="1">IFERROR(IF(ISNUMBER(SEARCH("months",#REF!)),INDEX(INDIRECT($I$20),1)*DATEDIF(CFC$25,MIN(CFD$25,$F$19)+1,"m")/12,0),0)</f>
        <v>0</v>
      </c>
      <c r="CFE49" s="258">
        <f ca="1">IFERROR(IF(ISNUMBER(SEARCH("months",#REF!)),INDEX(INDIRECT($I$20),1)*DATEDIF(CFE$25,MIN(CFF$25,$F$19)+1,"m")/12,0),0)</f>
        <v>0</v>
      </c>
      <c r="CFG49" s="258">
        <f ca="1">IFERROR(IF(ISNUMBER(SEARCH("months",#REF!)),INDEX(INDIRECT($I$20),1)*DATEDIF(CFG$25,MIN(CFH$25,$F$19)+1,"m")/12,0),0)</f>
        <v>0</v>
      </c>
      <c r="CFI49" s="258">
        <f ca="1">IFERROR(IF(ISNUMBER(SEARCH("months",#REF!)),INDEX(INDIRECT($I$20),1)*DATEDIF(CFI$25,MIN(CFJ$25,$F$19)+1,"m")/12,0),0)</f>
        <v>0</v>
      </c>
      <c r="CFK49" s="258">
        <f ca="1">IFERROR(IF(ISNUMBER(SEARCH("months",#REF!)),INDEX(INDIRECT($I$20),1)*DATEDIF(CFK$25,MIN(CFL$25,$F$19)+1,"m")/12,0),0)</f>
        <v>0</v>
      </c>
      <c r="CFM49" s="258">
        <f ca="1">IFERROR(IF(ISNUMBER(SEARCH("months",#REF!)),INDEX(INDIRECT($I$20),1)*DATEDIF(CFM$25,MIN(CFN$25,$F$19)+1,"m")/12,0),0)</f>
        <v>0</v>
      </c>
      <c r="CFO49" s="258">
        <f ca="1">IFERROR(IF(ISNUMBER(SEARCH("months",#REF!)),INDEX(INDIRECT($I$20),1)*DATEDIF(CFO$25,MIN(CFP$25,$F$19)+1,"m")/12,0),0)</f>
        <v>0</v>
      </c>
      <c r="CFQ49" s="258">
        <f ca="1">IFERROR(IF(ISNUMBER(SEARCH("months",#REF!)),INDEX(INDIRECT($I$20),1)*DATEDIF(CFQ$25,MIN(CFR$25,$F$19)+1,"m")/12,0),0)</f>
        <v>0</v>
      </c>
      <c r="CFS49" s="258">
        <f ca="1">IFERROR(IF(ISNUMBER(SEARCH("months",#REF!)),INDEX(INDIRECT($I$20),1)*DATEDIF(CFS$25,MIN(CFT$25,$F$19)+1,"m")/12,0),0)</f>
        <v>0</v>
      </c>
      <c r="CFU49" s="258">
        <f ca="1">IFERROR(IF(ISNUMBER(SEARCH("months",#REF!)),INDEX(INDIRECT($I$20),1)*DATEDIF(CFU$25,MIN(CFV$25,$F$19)+1,"m")/12,0),0)</f>
        <v>0</v>
      </c>
      <c r="CFW49" s="258">
        <f ca="1">IFERROR(IF(ISNUMBER(SEARCH("months",#REF!)),INDEX(INDIRECT($I$20),1)*DATEDIF(CFW$25,MIN(CFX$25,$F$19)+1,"m")/12,0),0)</f>
        <v>0</v>
      </c>
      <c r="CFY49" s="258">
        <f ca="1">IFERROR(IF(ISNUMBER(SEARCH("months",#REF!)),INDEX(INDIRECT($I$20),1)*DATEDIF(CFY$25,MIN(CFZ$25,$F$19)+1,"m")/12,0),0)</f>
        <v>0</v>
      </c>
      <c r="CGA49" s="258">
        <f ca="1">IFERROR(IF(ISNUMBER(SEARCH("months",#REF!)),INDEX(INDIRECT($I$20),1)*DATEDIF(CGA$25,MIN(CGB$25,$F$19)+1,"m")/12,0),0)</f>
        <v>0</v>
      </c>
      <c r="CGC49" s="258">
        <f ca="1">IFERROR(IF(ISNUMBER(SEARCH("months",#REF!)),INDEX(INDIRECT($I$20),1)*DATEDIF(CGC$25,MIN(CGD$25,$F$19)+1,"m")/12,0),0)</f>
        <v>0</v>
      </c>
      <c r="CGE49" s="258">
        <f ca="1">IFERROR(IF(ISNUMBER(SEARCH("months",#REF!)),INDEX(INDIRECT($I$20),1)*DATEDIF(CGE$25,MIN(CGF$25,$F$19)+1,"m")/12,0),0)</f>
        <v>0</v>
      </c>
      <c r="CGG49" s="258">
        <f ca="1">IFERROR(IF(ISNUMBER(SEARCH("months",#REF!)),INDEX(INDIRECT($I$20),1)*DATEDIF(CGG$25,MIN(CGH$25,$F$19)+1,"m")/12,0),0)</f>
        <v>0</v>
      </c>
      <c r="CGI49" s="258">
        <f ca="1">IFERROR(IF(ISNUMBER(SEARCH("months",#REF!)),INDEX(INDIRECT($I$20),1)*DATEDIF(CGI$25,MIN(CGJ$25,$F$19)+1,"m")/12,0),0)</f>
        <v>0</v>
      </c>
      <c r="CGK49" s="258">
        <f ca="1">IFERROR(IF(ISNUMBER(SEARCH("months",#REF!)),INDEX(INDIRECT($I$20),1)*DATEDIF(CGK$25,MIN(CGL$25,$F$19)+1,"m")/12,0),0)</f>
        <v>0</v>
      </c>
      <c r="CGM49" s="258">
        <f ca="1">IFERROR(IF(ISNUMBER(SEARCH("months",#REF!)),INDEX(INDIRECT($I$20),1)*DATEDIF(CGM$25,MIN(CGN$25,$F$19)+1,"m")/12,0),0)</f>
        <v>0</v>
      </c>
      <c r="CGO49" s="258">
        <f ca="1">IFERROR(IF(ISNUMBER(SEARCH("months",#REF!)),INDEX(INDIRECT($I$20),1)*DATEDIF(CGO$25,MIN(CGP$25,$F$19)+1,"m")/12,0),0)</f>
        <v>0</v>
      </c>
      <c r="CGQ49" s="258">
        <f ca="1">IFERROR(IF(ISNUMBER(SEARCH("months",#REF!)),INDEX(INDIRECT($I$20),1)*DATEDIF(CGQ$25,MIN(CGR$25,$F$19)+1,"m")/12,0),0)</f>
        <v>0</v>
      </c>
      <c r="CGS49" s="258">
        <f ca="1">IFERROR(IF(ISNUMBER(SEARCH("months",#REF!)),INDEX(INDIRECT($I$20),1)*DATEDIF(CGS$25,MIN(CGT$25,$F$19)+1,"m")/12,0),0)</f>
        <v>0</v>
      </c>
      <c r="CGU49" s="258">
        <f ca="1">IFERROR(IF(ISNUMBER(SEARCH("months",#REF!)),INDEX(INDIRECT($I$20),1)*DATEDIF(CGU$25,MIN(CGV$25,$F$19)+1,"m")/12,0),0)</f>
        <v>0</v>
      </c>
      <c r="CGW49" s="258">
        <f ca="1">IFERROR(IF(ISNUMBER(SEARCH("months",#REF!)),INDEX(INDIRECT($I$20),1)*DATEDIF(CGW$25,MIN(CGX$25,$F$19)+1,"m")/12,0),0)</f>
        <v>0</v>
      </c>
      <c r="CGY49" s="258">
        <f ca="1">IFERROR(IF(ISNUMBER(SEARCH("months",#REF!)),INDEX(INDIRECT($I$20),1)*DATEDIF(CGY$25,MIN(CGZ$25,$F$19)+1,"m")/12,0),0)</f>
        <v>0</v>
      </c>
      <c r="CHA49" s="258">
        <f ca="1">IFERROR(IF(ISNUMBER(SEARCH("months",#REF!)),INDEX(INDIRECT($I$20),1)*DATEDIF(CHA$25,MIN(CHB$25,$F$19)+1,"m")/12,0),0)</f>
        <v>0</v>
      </c>
      <c r="CHC49" s="258">
        <f ca="1">IFERROR(IF(ISNUMBER(SEARCH("months",#REF!)),INDEX(INDIRECT($I$20),1)*DATEDIF(CHC$25,MIN(CHD$25,$F$19)+1,"m")/12,0),0)</f>
        <v>0</v>
      </c>
      <c r="CHE49" s="258">
        <f ca="1">IFERROR(IF(ISNUMBER(SEARCH("months",#REF!)),INDEX(INDIRECT($I$20),1)*DATEDIF(CHE$25,MIN(CHF$25,$F$19)+1,"m")/12,0),0)</f>
        <v>0</v>
      </c>
      <c r="CHG49" s="258">
        <f ca="1">IFERROR(IF(ISNUMBER(SEARCH("months",#REF!)),INDEX(INDIRECT($I$20),1)*DATEDIF(CHG$25,MIN(CHH$25,$F$19)+1,"m")/12,0),0)</f>
        <v>0</v>
      </c>
      <c r="CHI49" s="258">
        <f ca="1">IFERROR(IF(ISNUMBER(SEARCH("months",#REF!)),INDEX(INDIRECT($I$20),1)*DATEDIF(CHI$25,MIN(CHJ$25,$F$19)+1,"m")/12,0),0)</f>
        <v>0</v>
      </c>
      <c r="CHK49" s="258">
        <f ca="1">IFERROR(IF(ISNUMBER(SEARCH("months",#REF!)),INDEX(INDIRECT($I$20),1)*DATEDIF(CHK$25,MIN(CHL$25,$F$19)+1,"m")/12,0),0)</f>
        <v>0</v>
      </c>
      <c r="CHM49" s="258">
        <f ca="1">IFERROR(IF(ISNUMBER(SEARCH("months",#REF!)),INDEX(INDIRECT($I$20),1)*DATEDIF(CHM$25,MIN(CHN$25,$F$19)+1,"m")/12,0),0)</f>
        <v>0</v>
      </c>
      <c r="CHO49" s="258">
        <f ca="1">IFERROR(IF(ISNUMBER(SEARCH("months",#REF!)),INDEX(INDIRECT($I$20),1)*DATEDIF(CHO$25,MIN(CHP$25,$F$19)+1,"m")/12,0),0)</f>
        <v>0</v>
      </c>
      <c r="CHQ49" s="258">
        <f ca="1">IFERROR(IF(ISNUMBER(SEARCH("months",#REF!)),INDEX(INDIRECT($I$20),1)*DATEDIF(CHQ$25,MIN(CHR$25,$F$19)+1,"m")/12,0),0)</f>
        <v>0</v>
      </c>
      <c r="CHS49" s="258">
        <f ca="1">IFERROR(IF(ISNUMBER(SEARCH("months",#REF!)),INDEX(INDIRECT($I$20),1)*DATEDIF(CHS$25,MIN(CHT$25,$F$19)+1,"m")/12,0),0)</f>
        <v>0</v>
      </c>
      <c r="CHU49" s="258">
        <f ca="1">IFERROR(IF(ISNUMBER(SEARCH("months",#REF!)),INDEX(INDIRECT($I$20),1)*DATEDIF(CHU$25,MIN(CHV$25,$F$19)+1,"m")/12,0),0)</f>
        <v>0</v>
      </c>
      <c r="CHW49" s="258">
        <f ca="1">IFERROR(IF(ISNUMBER(SEARCH("months",#REF!)),INDEX(INDIRECT($I$20),1)*DATEDIF(CHW$25,MIN(CHX$25,$F$19)+1,"m")/12,0),0)</f>
        <v>0</v>
      </c>
      <c r="CHY49" s="258">
        <f ca="1">IFERROR(IF(ISNUMBER(SEARCH("months",#REF!)),INDEX(INDIRECT($I$20),1)*DATEDIF(CHY$25,MIN(CHZ$25,$F$19)+1,"m")/12,0),0)</f>
        <v>0</v>
      </c>
      <c r="CIA49" s="258">
        <f ca="1">IFERROR(IF(ISNUMBER(SEARCH("months",#REF!)),INDEX(INDIRECT($I$20),1)*DATEDIF(CIA$25,MIN(CIB$25,$F$19)+1,"m")/12,0),0)</f>
        <v>0</v>
      </c>
      <c r="CIC49" s="258">
        <f ca="1">IFERROR(IF(ISNUMBER(SEARCH("months",#REF!)),INDEX(INDIRECT($I$20),1)*DATEDIF(CIC$25,MIN(CID$25,$F$19)+1,"m")/12,0),0)</f>
        <v>0</v>
      </c>
      <c r="CIE49" s="258">
        <f ca="1">IFERROR(IF(ISNUMBER(SEARCH("months",#REF!)),INDEX(INDIRECT($I$20),1)*DATEDIF(CIE$25,MIN(CIF$25,$F$19)+1,"m")/12,0),0)</f>
        <v>0</v>
      </c>
      <c r="CIG49" s="258">
        <f ca="1">IFERROR(IF(ISNUMBER(SEARCH("months",#REF!)),INDEX(INDIRECT($I$20),1)*DATEDIF(CIG$25,MIN(CIH$25,$F$19)+1,"m")/12,0),0)</f>
        <v>0</v>
      </c>
      <c r="CII49" s="258">
        <f ca="1">IFERROR(IF(ISNUMBER(SEARCH("months",#REF!)),INDEX(INDIRECT($I$20),1)*DATEDIF(CII$25,MIN(CIJ$25,$F$19)+1,"m")/12,0),0)</f>
        <v>0</v>
      </c>
      <c r="CIK49" s="258">
        <f ca="1">IFERROR(IF(ISNUMBER(SEARCH("months",#REF!)),INDEX(INDIRECT($I$20),1)*DATEDIF(CIK$25,MIN(CIL$25,$F$19)+1,"m")/12,0),0)</f>
        <v>0</v>
      </c>
      <c r="CIM49" s="258">
        <f ca="1">IFERROR(IF(ISNUMBER(SEARCH("months",#REF!)),INDEX(INDIRECT($I$20),1)*DATEDIF(CIM$25,MIN(CIN$25,$F$19)+1,"m")/12,0),0)</f>
        <v>0</v>
      </c>
      <c r="CIO49" s="258">
        <f ca="1">IFERROR(IF(ISNUMBER(SEARCH("months",#REF!)),INDEX(INDIRECT($I$20),1)*DATEDIF(CIO$25,MIN(CIP$25,$F$19)+1,"m")/12,0),0)</f>
        <v>0</v>
      </c>
      <c r="CIQ49" s="258">
        <f ca="1">IFERROR(IF(ISNUMBER(SEARCH("months",#REF!)),INDEX(INDIRECT($I$20),1)*DATEDIF(CIQ$25,MIN(CIR$25,$F$19)+1,"m")/12,0),0)</f>
        <v>0</v>
      </c>
      <c r="CIS49" s="258">
        <f ca="1">IFERROR(IF(ISNUMBER(SEARCH("months",#REF!)),INDEX(INDIRECT($I$20),1)*DATEDIF(CIS$25,MIN(CIT$25,$F$19)+1,"m")/12,0),0)</f>
        <v>0</v>
      </c>
      <c r="CIU49" s="258">
        <f ca="1">IFERROR(IF(ISNUMBER(SEARCH("months",#REF!)),INDEX(INDIRECT($I$20),1)*DATEDIF(CIU$25,MIN(CIV$25,$F$19)+1,"m")/12,0),0)</f>
        <v>0</v>
      </c>
      <c r="CIW49" s="258">
        <f ca="1">IFERROR(IF(ISNUMBER(SEARCH("months",#REF!)),INDEX(INDIRECT($I$20),1)*DATEDIF(CIW$25,MIN(CIX$25,$F$19)+1,"m")/12,0),0)</f>
        <v>0</v>
      </c>
      <c r="CIY49" s="258">
        <f ca="1">IFERROR(IF(ISNUMBER(SEARCH("months",#REF!)),INDEX(INDIRECT($I$20),1)*DATEDIF(CIY$25,MIN(CIZ$25,$F$19)+1,"m")/12,0),0)</f>
        <v>0</v>
      </c>
      <c r="CJA49" s="258">
        <f ca="1">IFERROR(IF(ISNUMBER(SEARCH("months",#REF!)),INDEX(INDIRECT($I$20),1)*DATEDIF(CJA$25,MIN(CJB$25,$F$19)+1,"m")/12,0),0)</f>
        <v>0</v>
      </c>
      <c r="CJC49" s="258">
        <f ca="1">IFERROR(IF(ISNUMBER(SEARCH("months",#REF!)),INDEX(INDIRECT($I$20),1)*DATEDIF(CJC$25,MIN(CJD$25,$F$19)+1,"m")/12,0),0)</f>
        <v>0</v>
      </c>
      <c r="CJE49" s="258">
        <f ca="1">IFERROR(IF(ISNUMBER(SEARCH("months",#REF!)),INDEX(INDIRECT($I$20),1)*DATEDIF(CJE$25,MIN(CJF$25,$F$19)+1,"m")/12,0),0)</f>
        <v>0</v>
      </c>
      <c r="CJG49" s="258">
        <f ca="1">IFERROR(IF(ISNUMBER(SEARCH("months",#REF!)),INDEX(INDIRECT($I$20),1)*DATEDIF(CJG$25,MIN(CJH$25,$F$19)+1,"m")/12,0),0)</f>
        <v>0</v>
      </c>
      <c r="CJI49" s="258">
        <f ca="1">IFERROR(IF(ISNUMBER(SEARCH("months",#REF!)),INDEX(INDIRECT($I$20),1)*DATEDIF(CJI$25,MIN(CJJ$25,$F$19)+1,"m")/12,0),0)</f>
        <v>0</v>
      </c>
      <c r="CJK49" s="258">
        <f ca="1">IFERROR(IF(ISNUMBER(SEARCH("months",#REF!)),INDEX(INDIRECT($I$20),1)*DATEDIF(CJK$25,MIN(CJL$25,$F$19)+1,"m")/12,0),0)</f>
        <v>0</v>
      </c>
      <c r="CJM49" s="258">
        <f ca="1">IFERROR(IF(ISNUMBER(SEARCH("months",#REF!)),INDEX(INDIRECT($I$20),1)*DATEDIF(CJM$25,MIN(CJN$25,$F$19)+1,"m")/12,0),0)</f>
        <v>0</v>
      </c>
      <c r="CJO49" s="258">
        <f ca="1">IFERROR(IF(ISNUMBER(SEARCH("months",#REF!)),INDEX(INDIRECT($I$20),1)*DATEDIF(CJO$25,MIN(CJP$25,$F$19)+1,"m")/12,0),0)</f>
        <v>0</v>
      </c>
      <c r="CJQ49" s="258">
        <f ca="1">IFERROR(IF(ISNUMBER(SEARCH("months",#REF!)),INDEX(INDIRECT($I$20),1)*DATEDIF(CJQ$25,MIN(CJR$25,$F$19)+1,"m")/12,0),0)</f>
        <v>0</v>
      </c>
      <c r="CJS49" s="258">
        <f ca="1">IFERROR(IF(ISNUMBER(SEARCH("months",#REF!)),INDEX(INDIRECT($I$20),1)*DATEDIF(CJS$25,MIN(CJT$25,$F$19)+1,"m")/12,0),0)</f>
        <v>0</v>
      </c>
      <c r="CJU49" s="258">
        <f ca="1">IFERROR(IF(ISNUMBER(SEARCH("months",#REF!)),INDEX(INDIRECT($I$20),1)*DATEDIF(CJU$25,MIN(CJV$25,$F$19)+1,"m")/12,0),0)</f>
        <v>0</v>
      </c>
      <c r="CJW49" s="258">
        <f ca="1">IFERROR(IF(ISNUMBER(SEARCH("months",#REF!)),INDEX(INDIRECT($I$20),1)*DATEDIF(CJW$25,MIN(CJX$25,$F$19)+1,"m")/12,0),0)</f>
        <v>0</v>
      </c>
      <c r="CJY49" s="258">
        <f ca="1">IFERROR(IF(ISNUMBER(SEARCH("months",#REF!)),INDEX(INDIRECT($I$20),1)*DATEDIF(CJY$25,MIN(CJZ$25,$F$19)+1,"m")/12,0),0)</f>
        <v>0</v>
      </c>
      <c r="CKA49" s="258">
        <f ca="1">IFERROR(IF(ISNUMBER(SEARCH("months",#REF!)),INDEX(INDIRECT($I$20),1)*DATEDIF(CKA$25,MIN(CKB$25,$F$19)+1,"m")/12,0),0)</f>
        <v>0</v>
      </c>
      <c r="CKC49" s="258">
        <f ca="1">IFERROR(IF(ISNUMBER(SEARCH("months",#REF!)),INDEX(INDIRECT($I$20),1)*DATEDIF(CKC$25,MIN(CKD$25,$F$19)+1,"m")/12,0),0)</f>
        <v>0</v>
      </c>
      <c r="CKE49" s="258">
        <f ca="1">IFERROR(IF(ISNUMBER(SEARCH("months",#REF!)),INDEX(INDIRECT($I$20),1)*DATEDIF(CKE$25,MIN(CKF$25,$F$19)+1,"m")/12,0),0)</f>
        <v>0</v>
      </c>
      <c r="CKG49" s="258">
        <f ca="1">IFERROR(IF(ISNUMBER(SEARCH("months",#REF!)),INDEX(INDIRECT($I$20),1)*DATEDIF(CKG$25,MIN(CKH$25,$F$19)+1,"m")/12,0),0)</f>
        <v>0</v>
      </c>
      <c r="CKI49" s="258">
        <f ca="1">IFERROR(IF(ISNUMBER(SEARCH("months",#REF!)),INDEX(INDIRECT($I$20),1)*DATEDIF(CKI$25,MIN(CKJ$25,$F$19)+1,"m")/12,0),0)</f>
        <v>0</v>
      </c>
      <c r="CKK49" s="258">
        <f ca="1">IFERROR(IF(ISNUMBER(SEARCH("months",#REF!)),INDEX(INDIRECT($I$20),1)*DATEDIF(CKK$25,MIN(CKL$25,$F$19)+1,"m")/12,0),0)</f>
        <v>0</v>
      </c>
      <c r="CKM49" s="258">
        <f ca="1">IFERROR(IF(ISNUMBER(SEARCH("months",#REF!)),INDEX(INDIRECT($I$20),1)*DATEDIF(CKM$25,MIN(CKN$25,$F$19)+1,"m")/12,0),0)</f>
        <v>0</v>
      </c>
      <c r="CKO49" s="258">
        <f ca="1">IFERROR(IF(ISNUMBER(SEARCH("months",#REF!)),INDEX(INDIRECT($I$20),1)*DATEDIF(CKO$25,MIN(CKP$25,$F$19)+1,"m")/12,0),0)</f>
        <v>0</v>
      </c>
      <c r="CKQ49" s="258">
        <f ca="1">IFERROR(IF(ISNUMBER(SEARCH("months",#REF!)),INDEX(INDIRECT($I$20),1)*DATEDIF(CKQ$25,MIN(CKR$25,$F$19)+1,"m")/12,0),0)</f>
        <v>0</v>
      </c>
      <c r="CKS49" s="258">
        <f ca="1">IFERROR(IF(ISNUMBER(SEARCH("months",#REF!)),INDEX(INDIRECT($I$20),1)*DATEDIF(CKS$25,MIN(CKT$25,$F$19)+1,"m")/12,0),0)</f>
        <v>0</v>
      </c>
      <c r="CKU49" s="258">
        <f ca="1">IFERROR(IF(ISNUMBER(SEARCH("months",#REF!)),INDEX(INDIRECT($I$20),1)*DATEDIF(CKU$25,MIN(CKV$25,$F$19)+1,"m")/12,0),0)</f>
        <v>0</v>
      </c>
      <c r="CKW49" s="258">
        <f ca="1">IFERROR(IF(ISNUMBER(SEARCH("months",#REF!)),INDEX(INDIRECT($I$20),1)*DATEDIF(CKW$25,MIN(CKX$25,$F$19)+1,"m")/12,0),0)</f>
        <v>0</v>
      </c>
      <c r="CKY49" s="258">
        <f ca="1">IFERROR(IF(ISNUMBER(SEARCH("months",#REF!)),INDEX(INDIRECT($I$20),1)*DATEDIF(CKY$25,MIN(CKZ$25,$F$19)+1,"m")/12,0),0)</f>
        <v>0</v>
      </c>
      <c r="CLA49" s="258">
        <f ca="1">IFERROR(IF(ISNUMBER(SEARCH("months",#REF!)),INDEX(INDIRECT($I$20),1)*DATEDIF(CLA$25,MIN(CLB$25,$F$19)+1,"m")/12,0),0)</f>
        <v>0</v>
      </c>
      <c r="CLC49" s="258">
        <f ca="1">IFERROR(IF(ISNUMBER(SEARCH("months",#REF!)),INDEX(INDIRECT($I$20),1)*DATEDIF(CLC$25,MIN(CLD$25,$F$19)+1,"m")/12,0),0)</f>
        <v>0</v>
      </c>
      <c r="CLE49" s="258">
        <f ca="1">IFERROR(IF(ISNUMBER(SEARCH("months",#REF!)),INDEX(INDIRECT($I$20),1)*DATEDIF(CLE$25,MIN(CLF$25,$F$19)+1,"m")/12,0),0)</f>
        <v>0</v>
      </c>
      <c r="CLG49" s="258">
        <f ca="1">IFERROR(IF(ISNUMBER(SEARCH("months",#REF!)),INDEX(INDIRECT($I$20),1)*DATEDIF(CLG$25,MIN(CLH$25,$F$19)+1,"m")/12,0),0)</f>
        <v>0</v>
      </c>
      <c r="CLI49" s="258">
        <f ca="1">IFERROR(IF(ISNUMBER(SEARCH("months",#REF!)),INDEX(INDIRECT($I$20),1)*DATEDIF(CLI$25,MIN(CLJ$25,$F$19)+1,"m")/12,0),0)</f>
        <v>0</v>
      </c>
      <c r="CLK49" s="258">
        <f ca="1">IFERROR(IF(ISNUMBER(SEARCH("months",#REF!)),INDEX(INDIRECT($I$20),1)*DATEDIF(CLK$25,MIN(CLL$25,$F$19)+1,"m")/12,0),0)</f>
        <v>0</v>
      </c>
      <c r="CLM49" s="258">
        <f ca="1">IFERROR(IF(ISNUMBER(SEARCH("months",#REF!)),INDEX(INDIRECT($I$20),1)*DATEDIF(CLM$25,MIN(CLN$25,$F$19)+1,"m")/12,0),0)</f>
        <v>0</v>
      </c>
      <c r="CLO49" s="258">
        <f ca="1">IFERROR(IF(ISNUMBER(SEARCH("months",#REF!)),INDEX(INDIRECT($I$20),1)*DATEDIF(CLO$25,MIN(CLP$25,$F$19)+1,"m")/12,0),0)</f>
        <v>0</v>
      </c>
      <c r="CLQ49" s="258">
        <f ca="1">IFERROR(IF(ISNUMBER(SEARCH("months",#REF!)),INDEX(INDIRECT($I$20),1)*DATEDIF(CLQ$25,MIN(CLR$25,$F$19)+1,"m")/12,0),0)</f>
        <v>0</v>
      </c>
      <c r="CLS49" s="258">
        <f ca="1">IFERROR(IF(ISNUMBER(SEARCH("months",#REF!)),INDEX(INDIRECT($I$20),1)*DATEDIF(CLS$25,MIN(CLT$25,$F$19)+1,"m")/12,0),0)</f>
        <v>0</v>
      </c>
      <c r="CLU49" s="258">
        <f ca="1">IFERROR(IF(ISNUMBER(SEARCH("months",#REF!)),INDEX(INDIRECT($I$20),1)*DATEDIF(CLU$25,MIN(CLV$25,$F$19)+1,"m")/12,0),0)</f>
        <v>0</v>
      </c>
      <c r="CLW49" s="258">
        <f ca="1">IFERROR(IF(ISNUMBER(SEARCH("months",#REF!)),INDEX(INDIRECT($I$20),1)*DATEDIF(CLW$25,MIN(CLX$25,$F$19)+1,"m")/12,0),0)</f>
        <v>0</v>
      </c>
      <c r="CLY49" s="258">
        <f ca="1">IFERROR(IF(ISNUMBER(SEARCH("months",#REF!)),INDEX(INDIRECT($I$20),1)*DATEDIF(CLY$25,MIN(CLZ$25,$F$19)+1,"m")/12,0),0)</f>
        <v>0</v>
      </c>
      <c r="CMA49" s="258">
        <f ca="1">IFERROR(IF(ISNUMBER(SEARCH("months",#REF!)),INDEX(INDIRECT($I$20),1)*DATEDIF(CMA$25,MIN(CMB$25,$F$19)+1,"m")/12,0),0)</f>
        <v>0</v>
      </c>
      <c r="CMC49" s="258">
        <f ca="1">IFERROR(IF(ISNUMBER(SEARCH("months",#REF!)),INDEX(INDIRECT($I$20),1)*DATEDIF(CMC$25,MIN(CMD$25,$F$19)+1,"m")/12,0),0)</f>
        <v>0</v>
      </c>
      <c r="CME49" s="258">
        <f ca="1">IFERROR(IF(ISNUMBER(SEARCH("months",#REF!)),INDEX(INDIRECT($I$20),1)*DATEDIF(CME$25,MIN(CMF$25,$F$19)+1,"m")/12,0),0)</f>
        <v>0</v>
      </c>
      <c r="CMG49" s="258">
        <f ca="1">IFERROR(IF(ISNUMBER(SEARCH("months",#REF!)),INDEX(INDIRECT($I$20),1)*DATEDIF(CMG$25,MIN(CMH$25,$F$19)+1,"m")/12,0),0)</f>
        <v>0</v>
      </c>
      <c r="CMI49" s="258">
        <f ca="1">IFERROR(IF(ISNUMBER(SEARCH("months",#REF!)),INDEX(INDIRECT($I$20),1)*DATEDIF(CMI$25,MIN(CMJ$25,$F$19)+1,"m")/12,0),0)</f>
        <v>0</v>
      </c>
      <c r="CMK49" s="258">
        <f ca="1">IFERROR(IF(ISNUMBER(SEARCH("months",#REF!)),INDEX(INDIRECT($I$20),1)*DATEDIF(CMK$25,MIN(CML$25,$F$19)+1,"m")/12,0),0)</f>
        <v>0</v>
      </c>
      <c r="CMM49" s="258">
        <f ca="1">IFERROR(IF(ISNUMBER(SEARCH("months",#REF!)),INDEX(INDIRECT($I$20),1)*DATEDIF(CMM$25,MIN(CMN$25,$F$19)+1,"m")/12,0),0)</f>
        <v>0</v>
      </c>
      <c r="CMO49" s="258">
        <f ca="1">IFERROR(IF(ISNUMBER(SEARCH("months",#REF!)),INDEX(INDIRECT($I$20),1)*DATEDIF(CMO$25,MIN(CMP$25,$F$19)+1,"m")/12,0),0)</f>
        <v>0</v>
      </c>
      <c r="CMQ49" s="258">
        <f ca="1">IFERROR(IF(ISNUMBER(SEARCH("months",#REF!)),INDEX(INDIRECT($I$20),1)*DATEDIF(CMQ$25,MIN(CMR$25,$F$19)+1,"m")/12,0),0)</f>
        <v>0</v>
      </c>
      <c r="CMS49" s="258">
        <f ca="1">IFERROR(IF(ISNUMBER(SEARCH("months",#REF!)),INDEX(INDIRECT($I$20),1)*DATEDIF(CMS$25,MIN(CMT$25,$F$19)+1,"m")/12,0),0)</f>
        <v>0</v>
      </c>
      <c r="CMU49" s="258">
        <f ca="1">IFERROR(IF(ISNUMBER(SEARCH("months",#REF!)),INDEX(INDIRECT($I$20),1)*DATEDIF(CMU$25,MIN(CMV$25,$F$19)+1,"m")/12,0),0)</f>
        <v>0</v>
      </c>
      <c r="CMW49" s="258">
        <f ca="1">IFERROR(IF(ISNUMBER(SEARCH("months",#REF!)),INDEX(INDIRECT($I$20),1)*DATEDIF(CMW$25,MIN(CMX$25,$F$19)+1,"m")/12,0),0)</f>
        <v>0</v>
      </c>
      <c r="CMY49" s="258">
        <f ca="1">IFERROR(IF(ISNUMBER(SEARCH("months",#REF!)),INDEX(INDIRECT($I$20),1)*DATEDIF(CMY$25,MIN(CMZ$25,$F$19)+1,"m")/12,0),0)</f>
        <v>0</v>
      </c>
      <c r="CNA49" s="258">
        <f ca="1">IFERROR(IF(ISNUMBER(SEARCH("months",#REF!)),INDEX(INDIRECT($I$20),1)*DATEDIF(CNA$25,MIN(CNB$25,$F$19)+1,"m")/12,0),0)</f>
        <v>0</v>
      </c>
      <c r="CNC49" s="258">
        <f ca="1">IFERROR(IF(ISNUMBER(SEARCH("months",#REF!)),INDEX(INDIRECT($I$20),1)*DATEDIF(CNC$25,MIN(CND$25,$F$19)+1,"m")/12,0),0)</f>
        <v>0</v>
      </c>
      <c r="CNE49" s="258">
        <f ca="1">IFERROR(IF(ISNUMBER(SEARCH("months",#REF!)),INDEX(INDIRECT($I$20),1)*DATEDIF(CNE$25,MIN(CNF$25,$F$19)+1,"m")/12,0),0)</f>
        <v>0</v>
      </c>
      <c r="CNG49" s="258">
        <f ca="1">IFERROR(IF(ISNUMBER(SEARCH("months",#REF!)),INDEX(INDIRECT($I$20),1)*DATEDIF(CNG$25,MIN(CNH$25,$F$19)+1,"m")/12,0),0)</f>
        <v>0</v>
      </c>
      <c r="CNI49" s="258">
        <f ca="1">IFERROR(IF(ISNUMBER(SEARCH("months",#REF!)),INDEX(INDIRECT($I$20),1)*DATEDIF(CNI$25,MIN(CNJ$25,$F$19)+1,"m")/12,0),0)</f>
        <v>0</v>
      </c>
      <c r="CNK49" s="258">
        <f ca="1">IFERROR(IF(ISNUMBER(SEARCH("months",#REF!)),INDEX(INDIRECT($I$20),1)*DATEDIF(CNK$25,MIN(CNL$25,$F$19)+1,"m")/12,0),0)</f>
        <v>0</v>
      </c>
      <c r="CNM49" s="258">
        <f ca="1">IFERROR(IF(ISNUMBER(SEARCH("months",#REF!)),INDEX(INDIRECT($I$20),1)*DATEDIF(CNM$25,MIN(CNN$25,$F$19)+1,"m")/12,0),0)</f>
        <v>0</v>
      </c>
      <c r="CNO49" s="258">
        <f ca="1">IFERROR(IF(ISNUMBER(SEARCH("months",#REF!)),INDEX(INDIRECT($I$20),1)*DATEDIF(CNO$25,MIN(CNP$25,$F$19)+1,"m")/12,0),0)</f>
        <v>0</v>
      </c>
      <c r="CNQ49" s="258">
        <f ca="1">IFERROR(IF(ISNUMBER(SEARCH("months",#REF!)),INDEX(INDIRECT($I$20),1)*DATEDIF(CNQ$25,MIN(CNR$25,$F$19)+1,"m")/12,0),0)</f>
        <v>0</v>
      </c>
      <c r="CNS49" s="258">
        <f ca="1">IFERROR(IF(ISNUMBER(SEARCH("months",#REF!)),INDEX(INDIRECT($I$20),1)*DATEDIF(CNS$25,MIN(CNT$25,$F$19)+1,"m")/12,0),0)</f>
        <v>0</v>
      </c>
      <c r="CNU49" s="258">
        <f ca="1">IFERROR(IF(ISNUMBER(SEARCH("months",#REF!)),INDEX(INDIRECT($I$20),1)*DATEDIF(CNU$25,MIN(CNV$25,$F$19)+1,"m")/12,0),0)</f>
        <v>0</v>
      </c>
      <c r="CNW49" s="258">
        <f ca="1">IFERROR(IF(ISNUMBER(SEARCH("months",#REF!)),INDEX(INDIRECT($I$20),1)*DATEDIF(CNW$25,MIN(CNX$25,$F$19)+1,"m")/12,0),0)</f>
        <v>0</v>
      </c>
      <c r="CNY49" s="258">
        <f ca="1">IFERROR(IF(ISNUMBER(SEARCH("months",#REF!)),INDEX(INDIRECT($I$20),1)*DATEDIF(CNY$25,MIN(CNZ$25,$F$19)+1,"m")/12,0),0)</f>
        <v>0</v>
      </c>
      <c r="COA49" s="258">
        <f ca="1">IFERROR(IF(ISNUMBER(SEARCH("months",#REF!)),INDEX(INDIRECT($I$20),1)*DATEDIF(COA$25,MIN(COB$25,$F$19)+1,"m")/12,0),0)</f>
        <v>0</v>
      </c>
      <c r="COC49" s="258">
        <f ca="1">IFERROR(IF(ISNUMBER(SEARCH("months",#REF!)),INDEX(INDIRECT($I$20),1)*DATEDIF(COC$25,MIN(COD$25,$F$19)+1,"m")/12,0),0)</f>
        <v>0</v>
      </c>
      <c r="COE49" s="258">
        <f ca="1">IFERROR(IF(ISNUMBER(SEARCH("months",#REF!)),INDEX(INDIRECT($I$20),1)*DATEDIF(COE$25,MIN(COF$25,$F$19)+1,"m")/12,0),0)</f>
        <v>0</v>
      </c>
      <c r="COG49" s="258">
        <f ca="1">IFERROR(IF(ISNUMBER(SEARCH("months",#REF!)),INDEX(INDIRECT($I$20),1)*DATEDIF(COG$25,MIN(COH$25,$F$19)+1,"m")/12,0),0)</f>
        <v>0</v>
      </c>
      <c r="COI49" s="258">
        <f ca="1">IFERROR(IF(ISNUMBER(SEARCH("months",#REF!)),INDEX(INDIRECT($I$20),1)*DATEDIF(COI$25,MIN(COJ$25,$F$19)+1,"m")/12,0),0)</f>
        <v>0</v>
      </c>
      <c r="COK49" s="258">
        <f ca="1">IFERROR(IF(ISNUMBER(SEARCH("months",#REF!)),INDEX(INDIRECT($I$20),1)*DATEDIF(COK$25,MIN(COL$25,$F$19)+1,"m")/12,0),0)</f>
        <v>0</v>
      </c>
      <c r="COM49" s="258">
        <f ca="1">IFERROR(IF(ISNUMBER(SEARCH("months",#REF!)),INDEX(INDIRECT($I$20),1)*DATEDIF(COM$25,MIN(CON$25,$F$19)+1,"m")/12,0),0)</f>
        <v>0</v>
      </c>
      <c r="COO49" s="258">
        <f ca="1">IFERROR(IF(ISNUMBER(SEARCH("months",#REF!)),INDEX(INDIRECT($I$20),1)*DATEDIF(COO$25,MIN(COP$25,$F$19)+1,"m")/12,0),0)</f>
        <v>0</v>
      </c>
      <c r="COQ49" s="258">
        <f ca="1">IFERROR(IF(ISNUMBER(SEARCH("months",#REF!)),INDEX(INDIRECT($I$20),1)*DATEDIF(COQ$25,MIN(COR$25,$F$19)+1,"m")/12,0),0)</f>
        <v>0</v>
      </c>
      <c r="COS49" s="258">
        <f ca="1">IFERROR(IF(ISNUMBER(SEARCH("months",#REF!)),INDEX(INDIRECT($I$20),1)*DATEDIF(COS$25,MIN(COT$25,$F$19)+1,"m")/12,0),0)</f>
        <v>0</v>
      </c>
      <c r="COU49" s="258">
        <f ca="1">IFERROR(IF(ISNUMBER(SEARCH("months",#REF!)),INDEX(INDIRECT($I$20),1)*DATEDIF(COU$25,MIN(COV$25,$F$19)+1,"m")/12,0),0)</f>
        <v>0</v>
      </c>
      <c r="COW49" s="258">
        <f ca="1">IFERROR(IF(ISNUMBER(SEARCH("months",#REF!)),INDEX(INDIRECT($I$20),1)*DATEDIF(COW$25,MIN(COX$25,$F$19)+1,"m")/12,0),0)</f>
        <v>0</v>
      </c>
      <c r="COY49" s="258">
        <f ca="1">IFERROR(IF(ISNUMBER(SEARCH("months",#REF!)),INDEX(INDIRECT($I$20),1)*DATEDIF(COY$25,MIN(COZ$25,$F$19)+1,"m")/12,0),0)</f>
        <v>0</v>
      </c>
      <c r="CPA49" s="258">
        <f ca="1">IFERROR(IF(ISNUMBER(SEARCH("months",#REF!)),INDEX(INDIRECT($I$20),1)*DATEDIF(CPA$25,MIN(CPB$25,$F$19)+1,"m")/12,0),0)</f>
        <v>0</v>
      </c>
      <c r="CPC49" s="258">
        <f ca="1">IFERROR(IF(ISNUMBER(SEARCH("months",#REF!)),INDEX(INDIRECT($I$20),1)*DATEDIF(CPC$25,MIN(CPD$25,$F$19)+1,"m")/12,0),0)</f>
        <v>0</v>
      </c>
      <c r="CPE49" s="258">
        <f ca="1">IFERROR(IF(ISNUMBER(SEARCH("months",#REF!)),INDEX(INDIRECT($I$20),1)*DATEDIF(CPE$25,MIN(CPF$25,$F$19)+1,"m")/12,0),0)</f>
        <v>0</v>
      </c>
      <c r="CPG49" s="258">
        <f ca="1">IFERROR(IF(ISNUMBER(SEARCH("months",#REF!)),INDEX(INDIRECT($I$20),1)*DATEDIF(CPG$25,MIN(CPH$25,$F$19)+1,"m")/12,0),0)</f>
        <v>0</v>
      </c>
      <c r="CPI49" s="258">
        <f ca="1">IFERROR(IF(ISNUMBER(SEARCH("months",#REF!)),INDEX(INDIRECT($I$20),1)*DATEDIF(CPI$25,MIN(CPJ$25,$F$19)+1,"m")/12,0),0)</f>
        <v>0</v>
      </c>
      <c r="CPK49" s="258">
        <f ca="1">IFERROR(IF(ISNUMBER(SEARCH("months",#REF!)),INDEX(INDIRECT($I$20),1)*DATEDIF(CPK$25,MIN(CPL$25,$F$19)+1,"m")/12,0),0)</f>
        <v>0</v>
      </c>
      <c r="CPM49" s="258">
        <f ca="1">IFERROR(IF(ISNUMBER(SEARCH("months",#REF!)),INDEX(INDIRECT($I$20),1)*DATEDIF(CPM$25,MIN(CPN$25,$F$19)+1,"m")/12,0),0)</f>
        <v>0</v>
      </c>
      <c r="CPO49" s="258">
        <f ca="1">IFERROR(IF(ISNUMBER(SEARCH("months",#REF!)),INDEX(INDIRECT($I$20),1)*DATEDIF(CPO$25,MIN(CPP$25,$F$19)+1,"m")/12,0),0)</f>
        <v>0</v>
      </c>
      <c r="CPQ49" s="258">
        <f ca="1">IFERROR(IF(ISNUMBER(SEARCH("months",#REF!)),INDEX(INDIRECT($I$20),1)*DATEDIF(CPQ$25,MIN(CPR$25,$F$19)+1,"m")/12,0),0)</f>
        <v>0</v>
      </c>
      <c r="CPS49" s="258">
        <f ca="1">IFERROR(IF(ISNUMBER(SEARCH("months",#REF!)),INDEX(INDIRECT($I$20),1)*DATEDIF(CPS$25,MIN(CPT$25,$F$19)+1,"m")/12,0),0)</f>
        <v>0</v>
      </c>
      <c r="CPU49" s="258">
        <f ca="1">IFERROR(IF(ISNUMBER(SEARCH("months",#REF!)),INDEX(INDIRECT($I$20),1)*DATEDIF(CPU$25,MIN(CPV$25,$F$19)+1,"m")/12,0),0)</f>
        <v>0</v>
      </c>
      <c r="CPW49" s="258">
        <f ca="1">IFERROR(IF(ISNUMBER(SEARCH("months",#REF!)),INDEX(INDIRECT($I$20),1)*DATEDIF(CPW$25,MIN(CPX$25,$F$19)+1,"m")/12,0),0)</f>
        <v>0</v>
      </c>
      <c r="CPY49" s="258">
        <f ca="1">IFERROR(IF(ISNUMBER(SEARCH("months",#REF!)),INDEX(INDIRECT($I$20),1)*DATEDIF(CPY$25,MIN(CPZ$25,$F$19)+1,"m")/12,0),0)</f>
        <v>0</v>
      </c>
      <c r="CQA49" s="258">
        <f ca="1">IFERROR(IF(ISNUMBER(SEARCH("months",#REF!)),INDEX(INDIRECT($I$20),1)*DATEDIF(CQA$25,MIN(CQB$25,$F$19)+1,"m")/12,0),0)</f>
        <v>0</v>
      </c>
      <c r="CQC49" s="258">
        <f ca="1">IFERROR(IF(ISNUMBER(SEARCH("months",#REF!)),INDEX(INDIRECT($I$20),1)*DATEDIF(CQC$25,MIN(CQD$25,$F$19)+1,"m")/12,0),0)</f>
        <v>0</v>
      </c>
      <c r="CQE49" s="258">
        <f ca="1">IFERROR(IF(ISNUMBER(SEARCH("months",#REF!)),INDEX(INDIRECT($I$20),1)*DATEDIF(CQE$25,MIN(CQF$25,$F$19)+1,"m")/12,0),0)</f>
        <v>0</v>
      </c>
      <c r="CQG49" s="258">
        <f ca="1">IFERROR(IF(ISNUMBER(SEARCH("months",#REF!)),INDEX(INDIRECT($I$20),1)*DATEDIF(CQG$25,MIN(CQH$25,$F$19)+1,"m")/12,0),0)</f>
        <v>0</v>
      </c>
      <c r="CQI49" s="258">
        <f ca="1">IFERROR(IF(ISNUMBER(SEARCH("months",#REF!)),INDEX(INDIRECT($I$20),1)*DATEDIF(CQI$25,MIN(CQJ$25,$F$19)+1,"m")/12,0),0)</f>
        <v>0</v>
      </c>
      <c r="CQK49" s="258">
        <f ca="1">IFERROR(IF(ISNUMBER(SEARCH("months",#REF!)),INDEX(INDIRECT($I$20),1)*DATEDIF(CQK$25,MIN(CQL$25,$F$19)+1,"m")/12,0),0)</f>
        <v>0</v>
      </c>
      <c r="CQM49" s="258">
        <f ca="1">IFERROR(IF(ISNUMBER(SEARCH("months",#REF!)),INDEX(INDIRECT($I$20),1)*DATEDIF(CQM$25,MIN(CQN$25,$F$19)+1,"m")/12,0),0)</f>
        <v>0</v>
      </c>
      <c r="CQO49" s="258">
        <f ca="1">IFERROR(IF(ISNUMBER(SEARCH("months",#REF!)),INDEX(INDIRECT($I$20),1)*DATEDIF(CQO$25,MIN(CQP$25,$F$19)+1,"m")/12,0),0)</f>
        <v>0</v>
      </c>
      <c r="CQQ49" s="258">
        <f ca="1">IFERROR(IF(ISNUMBER(SEARCH("months",#REF!)),INDEX(INDIRECT($I$20),1)*DATEDIF(CQQ$25,MIN(CQR$25,$F$19)+1,"m")/12,0),0)</f>
        <v>0</v>
      </c>
      <c r="CQS49" s="258">
        <f ca="1">IFERROR(IF(ISNUMBER(SEARCH("months",#REF!)),INDEX(INDIRECT($I$20),1)*DATEDIF(CQS$25,MIN(CQT$25,$F$19)+1,"m")/12,0),0)</f>
        <v>0</v>
      </c>
      <c r="CQU49" s="258">
        <f ca="1">IFERROR(IF(ISNUMBER(SEARCH("months",#REF!)),INDEX(INDIRECT($I$20),1)*DATEDIF(CQU$25,MIN(CQV$25,$F$19)+1,"m")/12,0),0)</f>
        <v>0</v>
      </c>
      <c r="CQW49" s="258">
        <f ca="1">IFERROR(IF(ISNUMBER(SEARCH("months",#REF!)),INDEX(INDIRECT($I$20),1)*DATEDIF(CQW$25,MIN(CQX$25,$F$19)+1,"m")/12,0),0)</f>
        <v>0</v>
      </c>
      <c r="CQY49" s="258">
        <f ca="1">IFERROR(IF(ISNUMBER(SEARCH("months",#REF!)),INDEX(INDIRECT($I$20),1)*DATEDIF(CQY$25,MIN(CQZ$25,$F$19)+1,"m")/12,0),0)</f>
        <v>0</v>
      </c>
      <c r="CRA49" s="258">
        <f ca="1">IFERROR(IF(ISNUMBER(SEARCH("months",#REF!)),INDEX(INDIRECT($I$20),1)*DATEDIF(CRA$25,MIN(CRB$25,$F$19)+1,"m")/12,0),0)</f>
        <v>0</v>
      </c>
      <c r="CRC49" s="258">
        <f ca="1">IFERROR(IF(ISNUMBER(SEARCH("months",#REF!)),INDEX(INDIRECT($I$20),1)*DATEDIF(CRC$25,MIN(CRD$25,$F$19)+1,"m")/12,0),0)</f>
        <v>0</v>
      </c>
      <c r="CRE49" s="258">
        <f ca="1">IFERROR(IF(ISNUMBER(SEARCH("months",#REF!)),INDEX(INDIRECT($I$20),1)*DATEDIF(CRE$25,MIN(CRF$25,$F$19)+1,"m")/12,0),0)</f>
        <v>0</v>
      </c>
      <c r="CRG49" s="258">
        <f ca="1">IFERROR(IF(ISNUMBER(SEARCH("months",#REF!)),INDEX(INDIRECT($I$20),1)*DATEDIF(CRG$25,MIN(CRH$25,$F$19)+1,"m")/12,0),0)</f>
        <v>0</v>
      </c>
      <c r="CRI49" s="258">
        <f ca="1">IFERROR(IF(ISNUMBER(SEARCH("months",#REF!)),INDEX(INDIRECT($I$20),1)*DATEDIF(CRI$25,MIN(CRJ$25,$F$19)+1,"m")/12,0),0)</f>
        <v>0</v>
      </c>
      <c r="CRK49" s="258">
        <f ca="1">IFERROR(IF(ISNUMBER(SEARCH("months",#REF!)),INDEX(INDIRECT($I$20),1)*DATEDIF(CRK$25,MIN(CRL$25,$F$19)+1,"m")/12,0),0)</f>
        <v>0</v>
      </c>
      <c r="CRM49" s="258">
        <f ca="1">IFERROR(IF(ISNUMBER(SEARCH("months",#REF!)),INDEX(INDIRECT($I$20),1)*DATEDIF(CRM$25,MIN(CRN$25,$F$19)+1,"m")/12,0),0)</f>
        <v>0</v>
      </c>
      <c r="CRO49" s="258">
        <f ca="1">IFERROR(IF(ISNUMBER(SEARCH("months",#REF!)),INDEX(INDIRECT($I$20),1)*DATEDIF(CRO$25,MIN(CRP$25,$F$19)+1,"m")/12,0),0)</f>
        <v>0</v>
      </c>
      <c r="CRQ49" s="258">
        <f ca="1">IFERROR(IF(ISNUMBER(SEARCH("months",#REF!)),INDEX(INDIRECT($I$20),1)*DATEDIF(CRQ$25,MIN(CRR$25,$F$19)+1,"m")/12,0),0)</f>
        <v>0</v>
      </c>
      <c r="CRS49" s="258">
        <f ca="1">IFERROR(IF(ISNUMBER(SEARCH("months",#REF!)),INDEX(INDIRECT($I$20),1)*DATEDIF(CRS$25,MIN(CRT$25,$F$19)+1,"m")/12,0),0)</f>
        <v>0</v>
      </c>
      <c r="CRU49" s="258">
        <f ca="1">IFERROR(IF(ISNUMBER(SEARCH("months",#REF!)),INDEX(INDIRECT($I$20),1)*DATEDIF(CRU$25,MIN(CRV$25,$F$19)+1,"m")/12,0),0)</f>
        <v>0</v>
      </c>
      <c r="CRW49" s="258">
        <f ca="1">IFERROR(IF(ISNUMBER(SEARCH("months",#REF!)),INDEX(INDIRECT($I$20),1)*DATEDIF(CRW$25,MIN(CRX$25,$F$19)+1,"m")/12,0),0)</f>
        <v>0</v>
      </c>
      <c r="CRY49" s="258">
        <f ca="1">IFERROR(IF(ISNUMBER(SEARCH("months",#REF!)),INDEX(INDIRECT($I$20),1)*DATEDIF(CRY$25,MIN(CRZ$25,$F$19)+1,"m")/12,0),0)</f>
        <v>0</v>
      </c>
      <c r="CSA49" s="258">
        <f ca="1">IFERROR(IF(ISNUMBER(SEARCH("months",#REF!)),INDEX(INDIRECT($I$20),1)*DATEDIF(CSA$25,MIN(CSB$25,$F$19)+1,"m")/12,0),0)</f>
        <v>0</v>
      </c>
      <c r="CSC49" s="258">
        <f ca="1">IFERROR(IF(ISNUMBER(SEARCH("months",#REF!)),INDEX(INDIRECT($I$20),1)*DATEDIF(CSC$25,MIN(CSD$25,$F$19)+1,"m")/12,0),0)</f>
        <v>0</v>
      </c>
      <c r="CSE49" s="258">
        <f ca="1">IFERROR(IF(ISNUMBER(SEARCH("months",#REF!)),INDEX(INDIRECT($I$20),1)*DATEDIF(CSE$25,MIN(CSF$25,$F$19)+1,"m")/12,0),0)</f>
        <v>0</v>
      </c>
      <c r="CSG49" s="258">
        <f ca="1">IFERROR(IF(ISNUMBER(SEARCH("months",#REF!)),INDEX(INDIRECT($I$20),1)*DATEDIF(CSG$25,MIN(CSH$25,$F$19)+1,"m")/12,0),0)</f>
        <v>0</v>
      </c>
      <c r="CSI49" s="258">
        <f ca="1">IFERROR(IF(ISNUMBER(SEARCH("months",#REF!)),INDEX(INDIRECT($I$20),1)*DATEDIF(CSI$25,MIN(CSJ$25,$F$19)+1,"m")/12,0),0)</f>
        <v>0</v>
      </c>
      <c r="CSK49" s="258">
        <f ca="1">IFERROR(IF(ISNUMBER(SEARCH("months",#REF!)),INDEX(INDIRECT($I$20),1)*DATEDIF(CSK$25,MIN(CSL$25,$F$19)+1,"m")/12,0),0)</f>
        <v>0</v>
      </c>
      <c r="CSM49" s="258">
        <f ca="1">IFERROR(IF(ISNUMBER(SEARCH("months",#REF!)),INDEX(INDIRECT($I$20),1)*DATEDIF(CSM$25,MIN(CSN$25,$F$19)+1,"m")/12,0),0)</f>
        <v>0</v>
      </c>
      <c r="CSO49" s="258">
        <f ca="1">IFERROR(IF(ISNUMBER(SEARCH("months",#REF!)),INDEX(INDIRECT($I$20),1)*DATEDIF(CSO$25,MIN(CSP$25,$F$19)+1,"m")/12,0),0)</f>
        <v>0</v>
      </c>
      <c r="CSQ49" s="258">
        <f ca="1">IFERROR(IF(ISNUMBER(SEARCH("months",#REF!)),INDEX(INDIRECT($I$20),1)*DATEDIF(CSQ$25,MIN(CSR$25,$F$19)+1,"m")/12,0),0)</f>
        <v>0</v>
      </c>
      <c r="CSS49" s="258">
        <f ca="1">IFERROR(IF(ISNUMBER(SEARCH("months",#REF!)),INDEX(INDIRECT($I$20),1)*DATEDIF(CSS$25,MIN(CST$25,$F$19)+1,"m")/12,0),0)</f>
        <v>0</v>
      </c>
      <c r="CSU49" s="258">
        <f ca="1">IFERROR(IF(ISNUMBER(SEARCH("months",#REF!)),INDEX(INDIRECT($I$20),1)*DATEDIF(CSU$25,MIN(CSV$25,$F$19)+1,"m")/12,0),0)</f>
        <v>0</v>
      </c>
      <c r="CSW49" s="258">
        <f ca="1">IFERROR(IF(ISNUMBER(SEARCH("months",#REF!)),INDEX(INDIRECT($I$20),1)*DATEDIF(CSW$25,MIN(CSX$25,$F$19)+1,"m")/12,0),0)</f>
        <v>0</v>
      </c>
      <c r="CSY49" s="258">
        <f ca="1">IFERROR(IF(ISNUMBER(SEARCH("months",#REF!)),INDEX(INDIRECT($I$20),1)*DATEDIF(CSY$25,MIN(CSZ$25,$F$19)+1,"m")/12,0),0)</f>
        <v>0</v>
      </c>
      <c r="CTA49" s="258">
        <f ca="1">IFERROR(IF(ISNUMBER(SEARCH("months",#REF!)),INDEX(INDIRECT($I$20),1)*DATEDIF(CTA$25,MIN(CTB$25,$F$19)+1,"m")/12,0),0)</f>
        <v>0</v>
      </c>
      <c r="CTC49" s="258">
        <f ca="1">IFERROR(IF(ISNUMBER(SEARCH("months",#REF!)),INDEX(INDIRECT($I$20),1)*DATEDIF(CTC$25,MIN(CTD$25,$F$19)+1,"m")/12,0),0)</f>
        <v>0</v>
      </c>
      <c r="CTE49" s="258">
        <f ca="1">IFERROR(IF(ISNUMBER(SEARCH("months",#REF!)),INDEX(INDIRECT($I$20),1)*DATEDIF(CTE$25,MIN(CTF$25,$F$19)+1,"m")/12,0),0)</f>
        <v>0</v>
      </c>
      <c r="CTG49" s="258">
        <f ca="1">IFERROR(IF(ISNUMBER(SEARCH("months",#REF!)),INDEX(INDIRECT($I$20),1)*DATEDIF(CTG$25,MIN(CTH$25,$F$19)+1,"m")/12,0),0)</f>
        <v>0</v>
      </c>
      <c r="CTI49" s="258">
        <f ca="1">IFERROR(IF(ISNUMBER(SEARCH("months",#REF!)),INDEX(INDIRECT($I$20),1)*DATEDIF(CTI$25,MIN(CTJ$25,$F$19)+1,"m")/12,0),0)</f>
        <v>0</v>
      </c>
      <c r="CTK49" s="258">
        <f ca="1">IFERROR(IF(ISNUMBER(SEARCH("months",#REF!)),INDEX(INDIRECT($I$20),1)*DATEDIF(CTK$25,MIN(CTL$25,$F$19)+1,"m")/12,0),0)</f>
        <v>0</v>
      </c>
      <c r="CTM49" s="258">
        <f ca="1">IFERROR(IF(ISNUMBER(SEARCH("months",#REF!)),INDEX(INDIRECT($I$20),1)*DATEDIF(CTM$25,MIN(CTN$25,$F$19)+1,"m")/12,0),0)</f>
        <v>0</v>
      </c>
      <c r="CTO49" s="258">
        <f ca="1">IFERROR(IF(ISNUMBER(SEARCH("months",#REF!)),INDEX(INDIRECT($I$20),1)*DATEDIF(CTO$25,MIN(CTP$25,$F$19)+1,"m")/12,0),0)</f>
        <v>0</v>
      </c>
      <c r="CTQ49" s="258">
        <f ca="1">IFERROR(IF(ISNUMBER(SEARCH("months",#REF!)),INDEX(INDIRECT($I$20),1)*DATEDIF(CTQ$25,MIN(CTR$25,$F$19)+1,"m")/12,0),0)</f>
        <v>0</v>
      </c>
      <c r="CTS49" s="258">
        <f ca="1">IFERROR(IF(ISNUMBER(SEARCH("months",#REF!)),INDEX(INDIRECT($I$20),1)*DATEDIF(CTS$25,MIN(CTT$25,$F$19)+1,"m")/12,0),0)</f>
        <v>0</v>
      </c>
      <c r="CTU49" s="258">
        <f ca="1">IFERROR(IF(ISNUMBER(SEARCH("months",#REF!)),INDEX(INDIRECT($I$20),1)*DATEDIF(CTU$25,MIN(CTV$25,$F$19)+1,"m")/12,0),0)</f>
        <v>0</v>
      </c>
      <c r="CTW49" s="258">
        <f ca="1">IFERROR(IF(ISNUMBER(SEARCH("months",#REF!)),INDEX(INDIRECT($I$20),1)*DATEDIF(CTW$25,MIN(CTX$25,$F$19)+1,"m")/12,0),0)</f>
        <v>0</v>
      </c>
      <c r="CTY49" s="258">
        <f ca="1">IFERROR(IF(ISNUMBER(SEARCH("months",#REF!)),INDEX(INDIRECT($I$20),1)*DATEDIF(CTY$25,MIN(CTZ$25,$F$19)+1,"m")/12,0),0)</f>
        <v>0</v>
      </c>
      <c r="CUA49" s="258">
        <f ca="1">IFERROR(IF(ISNUMBER(SEARCH("months",#REF!)),INDEX(INDIRECT($I$20),1)*DATEDIF(CUA$25,MIN(CUB$25,$F$19)+1,"m")/12,0),0)</f>
        <v>0</v>
      </c>
      <c r="CUC49" s="258">
        <f ca="1">IFERROR(IF(ISNUMBER(SEARCH("months",#REF!)),INDEX(INDIRECT($I$20),1)*DATEDIF(CUC$25,MIN(CUD$25,$F$19)+1,"m")/12,0),0)</f>
        <v>0</v>
      </c>
      <c r="CUE49" s="258">
        <f ca="1">IFERROR(IF(ISNUMBER(SEARCH("months",#REF!)),INDEX(INDIRECT($I$20),1)*DATEDIF(CUE$25,MIN(CUF$25,$F$19)+1,"m")/12,0),0)</f>
        <v>0</v>
      </c>
      <c r="CUG49" s="258">
        <f ca="1">IFERROR(IF(ISNUMBER(SEARCH("months",#REF!)),INDEX(INDIRECT($I$20),1)*DATEDIF(CUG$25,MIN(CUH$25,$F$19)+1,"m")/12,0),0)</f>
        <v>0</v>
      </c>
      <c r="CUI49" s="258">
        <f ca="1">IFERROR(IF(ISNUMBER(SEARCH("months",#REF!)),INDEX(INDIRECT($I$20),1)*DATEDIF(CUI$25,MIN(CUJ$25,$F$19)+1,"m")/12,0),0)</f>
        <v>0</v>
      </c>
      <c r="CUK49" s="258">
        <f ca="1">IFERROR(IF(ISNUMBER(SEARCH("months",#REF!)),INDEX(INDIRECT($I$20),1)*DATEDIF(CUK$25,MIN(CUL$25,$F$19)+1,"m")/12,0),0)</f>
        <v>0</v>
      </c>
      <c r="CUM49" s="258">
        <f ca="1">IFERROR(IF(ISNUMBER(SEARCH("months",#REF!)),INDEX(INDIRECT($I$20),1)*DATEDIF(CUM$25,MIN(CUN$25,$F$19)+1,"m")/12,0),0)</f>
        <v>0</v>
      </c>
      <c r="CUO49" s="258">
        <f ca="1">IFERROR(IF(ISNUMBER(SEARCH("months",#REF!)),INDEX(INDIRECT($I$20),1)*DATEDIF(CUO$25,MIN(CUP$25,$F$19)+1,"m")/12,0),0)</f>
        <v>0</v>
      </c>
      <c r="CUQ49" s="258">
        <f ca="1">IFERROR(IF(ISNUMBER(SEARCH("months",#REF!)),INDEX(INDIRECT($I$20),1)*DATEDIF(CUQ$25,MIN(CUR$25,$F$19)+1,"m")/12,0),0)</f>
        <v>0</v>
      </c>
      <c r="CUS49" s="258">
        <f ca="1">IFERROR(IF(ISNUMBER(SEARCH("months",#REF!)),INDEX(INDIRECT($I$20),1)*DATEDIF(CUS$25,MIN(CUT$25,$F$19)+1,"m")/12,0),0)</f>
        <v>0</v>
      </c>
      <c r="CUU49" s="258">
        <f ca="1">IFERROR(IF(ISNUMBER(SEARCH("months",#REF!)),INDEX(INDIRECT($I$20),1)*DATEDIF(CUU$25,MIN(CUV$25,$F$19)+1,"m")/12,0),0)</f>
        <v>0</v>
      </c>
      <c r="CUW49" s="258">
        <f ca="1">IFERROR(IF(ISNUMBER(SEARCH("months",#REF!)),INDEX(INDIRECT($I$20),1)*DATEDIF(CUW$25,MIN(CUX$25,$F$19)+1,"m")/12,0),0)</f>
        <v>0</v>
      </c>
      <c r="CUY49" s="258">
        <f ca="1">IFERROR(IF(ISNUMBER(SEARCH("months",#REF!)),INDEX(INDIRECT($I$20),1)*DATEDIF(CUY$25,MIN(CUZ$25,$F$19)+1,"m")/12,0),0)</f>
        <v>0</v>
      </c>
      <c r="CVA49" s="258">
        <f ca="1">IFERROR(IF(ISNUMBER(SEARCH("months",#REF!)),INDEX(INDIRECT($I$20),1)*DATEDIF(CVA$25,MIN(CVB$25,$F$19)+1,"m")/12,0),0)</f>
        <v>0</v>
      </c>
      <c r="CVC49" s="258">
        <f ca="1">IFERROR(IF(ISNUMBER(SEARCH("months",#REF!)),INDEX(INDIRECT($I$20),1)*DATEDIF(CVC$25,MIN(CVD$25,$F$19)+1,"m")/12,0),0)</f>
        <v>0</v>
      </c>
      <c r="CVE49" s="258">
        <f ca="1">IFERROR(IF(ISNUMBER(SEARCH("months",#REF!)),INDEX(INDIRECT($I$20),1)*DATEDIF(CVE$25,MIN(CVF$25,$F$19)+1,"m")/12,0),0)</f>
        <v>0</v>
      </c>
      <c r="CVG49" s="258">
        <f ca="1">IFERROR(IF(ISNUMBER(SEARCH("months",#REF!)),INDEX(INDIRECT($I$20),1)*DATEDIF(CVG$25,MIN(CVH$25,$F$19)+1,"m")/12,0),0)</f>
        <v>0</v>
      </c>
      <c r="CVI49" s="258">
        <f ca="1">IFERROR(IF(ISNUMBER(SEARCH("months",#REF!)),INDEX(INDIRECT($I$20),1)*DATEDIF(CVI$25,MIN(CVJ$25,$F$19)+1,"m")/12,0),0)</f>
        <v>0</v>
      </c>
      <c r="CVK49" s="258">
        <f ca="1">IFERROR(IF(ISNUMBER(SEARCH("months",#REF!)),INDEX(INDIRECT($I$20),1)*DATEDIF(CVK$25,MIN(CVL$25,$F$19)+1,"m")/12,0),0)</f>
        <v>0</v>
      </c>
      <c r="CVM49" s="258">
        <f ca="1">IFERROR(IF(ISNUMBER(SEARCH("months",#REF!)),INDEX(INDIRECT($I$20),1)*DATEDIF(CVM$25,MIN(CVN$25,$F$19)+1,"m")/12,0),0)</f>
        <v>0</v>
      </c>
      <c r="CVO49" s="258">
        <f ca="1">IFERROR(IF(ISNUMBER(SEARCH("months",#REF!)),INDEX(INDIRECT($I$20),1)*DATEDIF(CVO$25,MIN(CVP$25,$F$19)+1,"m")/12,0),0)</f>
        <v>0</v>
      </c>
      <c r="CVQ49" s="258">
        <f ca="1">IFERROR(IF(ISNUMBER(SEARCH("months",#REF!)),INDEX(INDIRECT($I$20),1)*DATEDIF(CVQ$25,MIN(CVR$25,$F$19)+1,"m")/12,0),0)</f>
        <v>0</v>
      </c>
      <c r="CVS49" s="258">
        <f ca="1">IFERROR(IF(ISNUMBER(SEARCH("months",#REF!)),INDEX(INDIRECT($I$20),1)*DATEDIF(CVS$25,MIN(CVT$25,$F$19)+1,"m")/12,0),0)</f>
        <v>0</v>
      </c>
      <c r="CVU49" s="258">
        <f ca="1">IFERROR(IF(ISNUMBER(SEARCH("months",#REF!)),INDEX(INDIRECT($I$20),1)*DATEDIF(CVU$25,MIN(CVV$25,$F$19)+1,"m")/12,0),0)</f>
        <v>0</v>
      </c>
      <c r="CVW49" s="258">
        <f ca="1">IFERROR(IF(ISNUMBER(SEARCH("months",#REF!)),INDEX(INDIRECT($I$20),1)*DATEDIF(CVW$25,MIN(CVX$25,$F$19)+1,"m")/12,0),0)</f>
        <v>0</v>
      </c>
      <c r="CVY49" s="258">
        <f ca="1">IFERROR(IF(ISNUMBER(SEARCH("months",#REF!)),INDEX(INDIRECT($I$20),1)*DATEDIF(CVY$25,MIN(CVZ$25,$F$19)+1,"m")/12,0),0)</f>
        <v>0</v>
      </c>
      <c r="CWA49" s="258">
        <f ca="1">IFERROR(IF(ISNUMBER(SEARCH("months",#REF!)),INDEX(INDIRECT($I$20),1)*DATEDIF(CWA$25,MIN(CWB$25,$F$19)+1,"m")/12,0),0)</f>
        <v>0</v>
      </c>
      <c r="CWC49" s="258">
        <f ca="1">IFERROR(IF(ISNUMBER(SEARCH("months",#REF!)),INDEX(INDIRECT($I$20),1)*DATEDIF(CWC$25,MIN(CWD$25,$F$19)+1,"m")/12,0),0)</f>
        <v>0</v>
      </c>
      <c r="CWE49" s="258">
        <f ca="1">IFERROR(IF(ISNUMBER(SEARCH("months",#REF!)),INDEX(INDIRECT($I$20),1)*DATEDIF(CWE$25,MIN(CWF$25,$F$19)+1,"m")/12,0),0)</f>
        <v>0</v>
      </c>
      <c r="CWG49" s="258">
        <f ca="1">IFERROR(IF(ISNUMBER(SEARCH("months",#REF!)),INDEX(INDIRECT($I$20),1)*DATEDIF(CWG$25,MIN(CWH$25,$F$19)+1,"m")/12,0),0)</f>
        <v>0</v>
      </c>
      <c r="CWI49" s="258">
        <f ca="1">IFERROR(IF(ISNUMBER(SEARCH("months",#REF!)),INDEX(INDIRECT($I$20),1)*DATEDIF(CWI$25,MIN(CWJ$25,$F$19)+1,"m")/12,0),0)</f>
        <v>0</v>
      </c>
      <c r="CWK49" s="258">
        <f ca="1">IFERROR(IF(ISNUMBER(SEARCH("months",#REF!)),INDEX(INDIRECT($I$20),1)*DATEDIF(CWK$25,MIN(CWL$25,$F$19)+1,"m")/12,0),0)</f>
        <v>0</v>
      </c>
      <c r="CWM49" s="258">
        <f ca="1">IFERROR(IF(ISNUMBER(SEARCH("months",#REF!)),INDEX(INDIRECT($I$20),1)*DATEDIF(CWM$25,MIN(CWN$25,$F$19)+1,"m")/12,0),0)</f>
        <v>0</v>
      </c>
      <c r="CWO49" s="258">
        <f ca="1">IFERROR(IF(ISNUMBER(SEARCH("months",#REF!)),INDEX(INDIRECT($I$20),1)*DATEDIF(CWO$25,MIN(CWP$25,$F$19)+1,"m")/12,0),0)</f>
        <v>0</v>
      </c>
      <c r="CWQ49" s="258">
        <f ca="1">IFERROR(IF(ISNUMBER(SEARCH("months",#REF!)),INDEX(INDIRECT($I$20),1)*DATEDIF(CWQ$25,MIN(CWR$25,$F$19)+1,"m")/12,0),0)</f>
        <v>0</v>
      </c>
      <c r="CWS49" s="258">
        <f ca="1">IFERROR(IF(ISNUMBER(SEARCH("months",#REF!)),INDEX(INDIRECT($I$20),1)*DATEDIF(CWS$25,MIN(CWT$25,$F$19)+1,"m")/12,0),0)</f>
        <v>0</v>
      </c>
      <c r="CWU49" s="258">
        <f ca="1">IFERROR(IF(ISNUMBER(SEARCH("months",#REF!)),INDEX(INDIRECT($I$20),1)*DATEDIF(CWU$25,MIN(CWV$25,$F$19)+1,"m")/12,0),0)</f>
        <v>0</v>
      </c>
      <c r="CWW49" s="258">
        <f ca="1">IFERROR(IF(ISNUMBER(SEARCH("months",#REF!)),INDEX(INDIRECT($I$20),1)*DATEDIF(CWW$25,MIN(CWX$25,$F$19)+1,"m")/12,0),0)</f>
        <v>0</v>
      </c>
      <c r="CWY49" s="258">
        <f ca="1">IFERROR(IF(ISNUMBER(SEARCH("months",#REF!)),INDEX(INDIRECT($I$20),1)*DATEDIF(CWY$25,MIN(CWZ$25,$F$19)+1,"m")/12,0),0)</f>
        <v>0</v>
      </c>
      <c r="CXA49" s="258">
        <f ca="1">IFERROR(IF(ISNUMBER(SEARCH("months",#REF!)),INDEX(INDIRECT($I$20),1)*DATEDIF(CXA$25,MIN(CXB$25,$F$19)+1,"m")/12,0),0)</f>
        <v>0</v>
      </c>
      <c r="CXC49" s="258">
        <f ca="1">IFERROR(IF(ISNUMBER(SEARCH("months",#REF!)),INDEX(INDIRECT($I$20),1)*DATEDIF(CXC$25,MIN(CXD$25,$F$19)+1,"m")/12,0),0)</f>
        <v>0</v>
      </c>
      <c r="CXE49" s="258">
        <f ca="1">IFERROR(IF(ISNUMBER(SEARCH("months",#REF!)),INDEX(INDIRECT($I$20),1)*DATEDIF(CXE$25,MIN(CXF$25,$F$19)+1,"m")/12,0),0)</f>
        <v>0</v>
      </c>
      <c r="CXG49" s="258">
        <f ca="1">IFERROR(IF(ISNUMBER(SEARCH("months",#REF!)),INDEX(INDIRECT($I$20),1)*DATEDIF(CXG$25,MIN(CXH$25,$F$19)+1,"m")/12,0),0)</f>
        <v>0</v>
      </c>
      <c r="CXI49" s="258">
        <f ca="1">IFERROR(IF(ISNUMBER(SEARCH("months",#REF!)),INDEX(INDIRECT($I$20),1)*DATEDIF(CXI$25,MIN(CXJ$25,$F$19)+1,"m")/12,0),0)</f>
        <v>0</v>
      </c>
      <c r="CXK49" s="258">
        <f ca="1">IFERROR(IF(ISNUMBER(SEARCH("months",#REF!)),INDEX(INDIRECT($I$20),1)*DATEDIF(CXK$25,MIN(CXL$25,$F$19)+1,"m")/12,0),0)</f>
        <v>0</v>
      </c>
      <c r="CXM49" s="258">
        <f ca="1">IFERROR(IF(ISNUMBER(SEARCH("months",#REF!)),INDEX(INDIRECT($I$20),1)*DATEDIF(CXM$25,MIN(CXN$25,$F$19)+1,"m")/12,0),0)</f>
        <v>0</v>
      </c>
      <c r="CXO49" s="258">
        <f ca="1">IFERROR(IF(ISNUMBER(SEARCH("months",#REF!)),INDEX(INDIRECT($I$20),1)*DATEDIF(CXO$25,MIN(CXP$25,$F$19)+1,"m")/12,0),0)</f>
        <v>0</v>
      </c>
      <c r="CXQ49" s="258">
        <f ca="1">IFERROR(IF(ISNUMBER(SEARCH("months",#REF!)),INDEX(INDIRECT($I$20),1)*DATEDIF(CXQ$25,MIN(CXR$25,$F$19)+1,"m")/12,0),0)</f>
        <v>0</v>
      </c>
      <c r="CXS49" s="258">
        <f ca="1">IFERROR(IF(ISNUMBER(SEARCH("months",#REF!)),INDEX(INDIRECT($I$20),1)*DATEDIF(CXS$25,MIN(CXT$25,$F$19)+1,"m")/12,0),0)</f>
        <v>0</v>
      </c>
      <c r="CXU49" s="258">
        <f ca="1">IFERROR(IF(ISNUMBER(SEARCH("months",#REF!)),INDEX(INDIRECT($I$20),1)*DATEDIF(CXU$25,MIN(CXV$25,$F$19)+1,"m")/12,0),0)</f>
        <v>0</v>
      </c>
      <c r="CXW49" s="258">
        <f ca="1">IFERROR(IF(ISNUMBER(SEARCH("months",#REF!)),INDEX(INDIRECT($I$20),1)*DATEDIF(CXW$25,MIN(CXX$25,$F$19)+1,"m")/12,0),0)</f>
        <v>0</v>
      </c>
      <c r="CXY49" s="258">
        <f ca="1">IFERROR(IF(ISNUMBER(SEARCH("months",#REF!)),INDEX(INDIRECT($I$20),1)*DATEDIF(CXY$25,MIN(CXZ$25,$F$19)+1,"m")/12,0),0)</f>
        <v>0</v>
      </c>
      <c r="CYA49" s="258">
        <f ca="1">IFERROR(IF(ISNUMBER(SEARCH("months",#REF!)),INDEX(INDIRECT($I$20),1)*DATEDIF(CYA$25,MIN(CYB$25,$F$19)+1,"m")/12,0),0)</f>
        <v>0</v>
      </c>
      <c r="CYC49" s="258">
        <f ca="1">IFERROR(IF(ISNUMBER(SEARCH("months",#REF!)),INDEX(INDIRECT($I$20),1)*DATEDIF(CYC$25,MIN(CYD$25,$F$19)+1,"m")/12,0),0)</f>
        <v>0</v>
      </c>
      <c r="CYE49" s="258">
        <f ca="1">IFERROR(IF(ISNUMBER(SEARCH("months",#REF!)),INDEX(INDIRECT($I$20),1)*DATEDIF(CYE$25,MIN(CYF$25,$F$19)+1,"m")/12,0),0)</f>
        <v>0</v>
      </c>
      <c r="CYG49" s="258">
        <f ca="1">IFERROR(IF(ISNUMBER(SEARCH("months",#REF!)),INDEX(INDIRECT($I$20),1)*DATEDIF(CYG$25,MIN(CYH$25,$F$19)+1,"m")/12,0),0)</f>
        <v>0</v>
      </c>
      <c r="CYI49" s="258">
        <f ca="1">IFERROR(IF(ISNUMBER(SEARCH("months",#REF!)),INDEX(INDIRECT($I$20),1)*DATEDIF(CYI$25,MIN(CYJ$25,$F$19)+1,"m")/12,0),0)</f>
        <v>0</v>
      </c>
      <c r="CYK49" s="258">
        <f ca="1">IFERROR(IF(ISNUMBER(SEARCH("months",#REF!)),INDEX(INDIRECT($I$20),1)*DATEDIF(CYK$25,MIN(CYL$25,$F$19)+1,"m")/12,0),0)</f>
        <v>0</v>
      </c>
      <c r="CYM49" s="258">
        <f ca="1">IFERROR(IF(ISNUMBER(SEARCH("months",#REF!)),INDEX(INDIRECT($I$20),1)*DATEDIF(CYM$25,MIN(CYN$25,$F$19)+1,"m")/12,0),0)</f>
        <v>0</v>
      </c>
      <c r="CYO49" s="258">
        <f ca="1">IFERROR(IF(ISNUMBER(SEARCH("months",#REF!)),INDEX(INDIRECT($I$20),1)*DATEDIF(CYO$25,MIN(CYP$25,$F$19)+1,"m")/12,0),0)</f>
        <v>0</v>
      </c>
      <c r="CYQ49" s="258">
        <f ca="1">IFERROR(IF(ISNUMBER(SEARCH("months",#REF!)),INDEX(INDIRECT($I$20),1)*DATEDIF(CYQ$25,MIN(CYR$25,$F$19)+1,"m")/12,0),0)</f>
        <v>0</v>
      </c>
      <c r="CYS49" s="258">
        <f ca="1">IFERROR(IF(ISNUMBER(SEARCH("months",#REF!)),INDEX(INDIRECT($I$20),1)*DATEDIF(CYS$25,MIN(CYT$25,$F$19)+1,"m")/12,0),0)</f>
        <v>0</v>
      </c>
      <c r="CYU49" s="258">
        <f ca="1">IFERROR(IF(ISNUMBER(SEARCH("months",#REF!)),INDEX(INDIRECT($I$20),1)*DATEDIF(CYU$25,MIN(CYV$25,$F$19)+1,"m")/12,0),0)</f>
        <v>0</v>
      </c>
      <c r="CYW49" s="258">
        <f ca="1">IFERROR(IF(ISNUMBER(SEARCH("months",#REF!)),INDEX(INDIRECT($I$20),1)*DATEDIF(CYW$25,MIN(CYX$25,$F$19)+1,"m")/12,0),0)</f>
        <v>0</v>
      </c>
      <c r="CYY49" s="258">
        <f ca="1">IFERROR(IF(ISNUMBER(SEARCH("months",#REF!)),INDEX(INDIRECT($I$20),1)*DATEDIF(CYY$25,MIN(CYZ$25,$F$19)+1,"m")/12,0),0)</f>
        <v>0</v>
      </c>
      <c r="CZA49" s="258">
        <f ca="1">IFERROR(IF(ISNUMBER(SEARCH("months",#REF!)),INDEX(INDIRECT($I$20),1)*DATEDIF(CZA$25,MIN(CZB$25,$F$19)+1,"m")/12,0),0)</f>
        <v>0</v>
      </c>
      <c r="CZC49" s="258">
        <f ca="1">IFERROR(IF(ISNUMBER(SEARCH("months",#REF!)),INDEX(INDIRECT($I$20),1)*DATEDIF(CZC$25,MIN(CZD$25,$F$19)+1,"m")/12,0),0)</f>
        <v>0</v>
      </c>
      <c r="CZE49" s="258">
        <f ca="1">IFERROR(IF(ISNUMBER(SEARCH("months",#REF!)),INDEX(INDIRECT($I$20),1)*DATEDIF(CZE$25,MIN(CZF$25,$F$19)+1,"m")/12,0),0)</f>
        <v>0</v>
      </c>
      <c r="CZG49" s="258">
        <f ca="1">IFERROR(IF(ISNUMBER(SEARCH("months",#REF!)),INDEX(INDIRECT($I$20),1)*DATEDIF(CZG$25,MIN(CZH$25,$F$19)+1,"m")/12,0),0)</f>
        <v>0</v>
      </c>
      <c r="CZI49" s="258">
        <f ca="1">IFERROR(IF(ISNUMBER(SEARCH("months",#REF!)),INDEX(INDIRECT($I$20),1)*DATEDIF(CZI$25,MIN(CZJ$25,$F$19)+1,"m")/12,0),0)</f>
        <v>0</v>
      </c>
      <c r="CZK49" s="258">
        <f ca="1">IFERROR(IF(ISNUMBER(SEARCH("months",#REF!)),INDEX(INDIRECT($I$20),1)*DATEDIF(CZK$25,MIN(CZL$25,$F$19)+1,"m")/12,0),0)</f>
        <v>0</v>
      </c>
      <c r="CZM49" s="258">
        <f ca="1">IFERROR(IF(ISNUMBER(SEARCH("months",#REF!)),INDEX(INDIRECT($I$20),1)*DATEDIF(CZM$25,MIN(CZN$25,$F$19)+1,"m")/12,0),0)</f>
        <v>0</v>
      </c>
      <c r="CZO49" s="258">
        <f ca="1">IFERROR(IF(ISNUMBER(SEARCH("months",#REF!)),INDEX(INDIRECT($I$20),1)*DATEDIF(CZO$25,MIN(CZP$25,$F$19)+1,"m")/12,0),0)</f>
        <v>0</v>
      </c>
      <c r="CZQ49" s="258">
        <f ca="1">IFERROR(IF(ISNUMBER(SEARCH("months",#REF!)),INDEX(INDIRECT($I$20),1)*DATEDIF(CZQ$25,MIN(CZR$25,$F$19)+1,"m")/12,0),0)</f>
        <v>0</v>
      </c>
      <c r="CZS49" s="258">
        <f ca="1">IFERROR(IF(ISNUMBER(SEARCH("months",#REF!)),INDEX(INDIRECT($I$20),1)*DATEDIF(CZS$25,MIN(CZT$25,$F$19)+1,"m")/12,0),0)</f>
        <v>0</v>
      </c>
      <c r="CZU49" s="258">
        <f ca="1">IFERROR(IF(ISNUMBER(SEARCH("months",#REF!)),INDEX(INDIRECT($I$20),1)*DATEDIF(CZU$25,MIN(CZV$25,$F$19)+1,"m")/12,0),0)</f>
        <v>0</v>
      </c>
      <c r="CZW49" s="258">
        <f ca="1">IFERROR(IF(ISNUMBER(SEARCH("months",#REF!)),INDEX(INDIRECT($I$20),1)*DATEDIF(CZW$25,MIN(CZX$25,$F$19)+1,"m")/12,0),0)</f>
        <v>0</v>
      </c>
      <c r="CZY49" s="258">
        <f ca="1">IFERROR(IF(ISNUMBER(SEARCH("months",#REF!)),INDEX(INDIRECT($I$20),1)*DATEDIF(CZY$25,MIN(CZZ$25,$F$19)+1,"m")/12,0),0)</f>
        <v>0</v>
      </c>
      <c r="DAA49" s="258">
        <f ca="1">IFERROR(IF(ISNUMBER(SEARCH("months",#REF!)),INDEX(INDIRECT($I$20),1)*DATEDIF(DAA$25,MIN(DAB$25,$F$19)+1,"m")/12,0),0)</f>
        <v>0</v>
      </c>
      <c r="DAC49" s="258">
        <f ca="1">IFERROR(IF(ISNUMBER(SEARCH("months",#REF!)),INDEX(INDIRECT($I$20),1)*DATEDIF(DAC$25,MIN(DAD$25,$F$19)+1,"m")/12,0),0)</f>
        <v>0</v>
      </c>
      <c r="DAE49" s="258">
        <f ca="1">IFERROR(IF(ISNUMBER(SEARCH("months",#REF!)),INDEX(INDIRECT($I$20),1)*DATEDIF(DAE$25,MIN(DAF$25,$F$19)+1,"m")/12,0),0)</f>
        <v>0</v>
      </c>
      <c r="DAG49" s="258">
        <f ca="1">IFERROR(IF(ISNUMBER(SEARCH("months",#REF!)),INDEX(INDIRECT($I$20),1)*DATEDIF(DAG$25,MIN(DAH$25,$F$19)+1,"m")/12,0),0)</f>
        <v>0</v>
      </c>
      <c r="DAI49" s="258">
        <f ca="1">IFERROR(IF(ISNUMBER(SEARCH("months",#REF!)),INDEX(INDIRECT($I$20),1)*DATEDIF(DAI$25,MIN(DAJ$25,$F$19)+1,"m")/12,0),0)</f>
        <v>0</v>
      </c>
      <c r="DAK49" s="258">
        <f ca="1">IFERROR(IF(ISNUMBER(SEARCH("months",#REF!)),INDEX(INDIRECT($I$20),1)*DATEDIF(DAK$25,MIN(DAL$25,$F$19)+1,"m")/12,0),0)</f>
        <v>0</v>
      </c>
      <c r="DAM49" s="258">
        <f ca="1">IFERROR(IF(ISNUMBER(SEARCH("months",#REF!)),INDEX(INDIRECT($I$20),1)*DATEDIF(DAM$25,MIN(DAN$25,$F$19)+1,"m")/12,0),0)</f>
        <v>0</v>
      </c>
      <c r="DAO49" s="258">
        <f ca="1">IFERROR(IF(ISNUMBER(SEARCH("months",#REF!)),INDEX(INDIRECT($I$20),1)*DATEDIF(DAO$25,MIN(DAP$25,$F$19)+1,"m")/12,0),0)</f>
        <v>0</v>
      </c>
      <c r="DAQ49" s="258">
        <f ca="1">IFERROR(IF(ISNUMBER(SEARCH("months",#REF!)),INDEX(INDIRECT($I$20),1)*DATEDIF(DAQ$25,MIN(DAR$25,$F$19)+1,"m")/12,0),0)</f>
        <v>0</v>
      </c>
      <c r="DAS49" s="258">
        <f ca="1">IFERROR(IF(ISNUMBER(SEARCH("months",#REF!)),INDEX(INDIRECT($I$20),1)*DATEDIF(DAS$25,MIN(DAT$25,$F$19)+1,"m")/12,0),0)</f>
        <v>0</v>
      </c>
      <c r="DAU49" s="258">
        <f ca="1">IFERROR(IF(ISNUMBER(SEARCH("months",#REF!)),INDEX(INDIRECT($I$20),1)*DATEDIF(DAU$25,MIN(DAV$25,$F$19)+1,"m")/12,0),0)</f>
        <v>0</v>
      </c>
      <c r="DAW49" s="258">
        <f ca="1">IFERROR(IF(ISNUMBER(SEARCH("months",#REF!)),INDEX(INDIRECT($I$20),1)*DATEDIF(DAW$25,MIN(DAX$25,$F$19)+1,"m")/12,0),0)</f>
        <v>0</v>
      </c>
      <c r="DAY49" s="258">
        <f ca="1">IFERROR(IF(ISNUMBER(SEARCH("months",#REF!)),INDEX(INDIRECT($I$20),1)*DATEDIF(DAY$25,MIN(DAZ$25,$F$19)+1,"m")/12,0),0)</f>
        <v>0</v>
      </c>
      <c r="DBA49" s="258">
        <f ca="1">IFERROR(IF(ISNUMBER(SEARCH("months",#REF!)),INDEX(INDIRECT($I$20),1)*DATEDIF(DBA$25,MIN(DBB$25,$F$19)+1,"m")/12,0),0)</f>
        <v>0</v>
      </c>
      <c r="DBC49" s="258">
        <f ca="1">IFERROR(IF(ISNUMBER(SEARCH("months",#REF!)),INDEX(INDIRECT($I$20),1)*DATEDIF(DBC$25,MIN(DBD$25,$F$19)+1,"m")/12,0),0)</f>
        <v>0</v>
      </c>
      <c r="DBE49" s="258">
        <f ca="1">IFERROR(IF(ISNUMBER(SEARCH("months",#REF!)),INDEX(INDIRECT($I$20),1)*DATEDIF(DBE$25,MIN(DBF$25,$F$19)+1,"m")/12,0),0)</f>
        <v>0</v>
      </c>
      <c r="DBG49" s="258">
        <f ca="1">IFERROR(IF(ISNUMBER(SEARCH("months",#REF!)),INDEX(INDIRECT($I$20),1)*DATEDIF(DBG$25,MIN(DBH$25,$F$19)+1,"m")/12,0),0)</f>
        <v>0</v>
      </c>
      <c r="DBI49" s="258">
        <f ca="1">IFERROR(IF(ISNUMBER(SEARCH("months",#REF!)),INDEX(INDIRECT($I$20),1)*DATEDIF(DBI$25,MIN(DBJ$25,$F$19)+1,"m")/12,0),0)</f>
        <v>0</v>
      </c>
      <c r="DBK49" s="258">
        <f ca="1">IFERROR(IF(ISNUMBER(SEARCH("months",#REF!)),INDEX(INDIRECT($I$20),1)*DATEDIF(DBK$25,MIN(DBL$25,$F$19)+1,"m")/12,0),0)</f>
        <v>0</v>
      </c>
      <c r="DBM49" s="258">
        <f ca="1">IFERROR(IF(ISNUMBER(SEARCH("months",#REF!)),INDEX(INDIRECT($I$20),1)*DATEDIF(DBM$25,MIN(DBN$25,$F$19)+1,"m")/12,0),0)</f>
        <v>0</v>
      </c>
      <c r="DBO49" s="258">
        <f ca="1">IFERROR(IF(ISNUMBER(SEARCH("months",#REF!)),INDEX(INDIRECT($I$20),1)*DATEDIF(DBO$25,MIN(DBP$25,$F$19)+1,"m")/12,0),0)</f>
        <v>0</v>
      </c>
      <c r="DBQ49" s="258">
        <f ca="1">IFERROR(IF(ISNUMBER(SEARCH("months",#REF!)),INDEX(INDIRECT($I$20),1)*DATEDIF(DBQ$25,MIN(DBR$25,$F$19)+1,"m")/12,0),0)</f>
        <v>0</v>
      </c>
      <c r="DBS49" s="258">
        <f ca="1">IFERROR(IF(ISNUMBER(SEARCH("months",#REF!)),INDEX(INDIRECT($I$20),1)*DATEDIF(DBS$25,MIN(DBT$25,$F$19)+1,"m")/12,0),0)</f>
        <v>0</v>
      </c>
      <c r="DBU49" s="258">
        <f ca="1">IFERROR(IF(ISNUMBER(SEARCH("months",#REF!)),INDEX(INDIRECT($I$20),1)*DATEDIF(DBU$25,MIN(DBV$25,$F$19)+1,"m")/12,0),0)</f>
        <v>0</v>
      </c>
      <c r="DBW49" s="258">
        <f ca="1">IFERROR(IF(ISNUMBER(SEARCH("months",#REF!)),INDEX(INDIRECT($I$20),1)*DATEDIF(DBW$25,MIN(DBX$25,$F$19)+1,"m")/12,0),0)</f>
        <v>0</v>
      </c>
      <c r="DBY49" s="258">
        <f ca="1">IFERROR(IF(ISNUMBER(SEARCH("months",#REF!)),INDEX(INDIRECT($I$20),1)*DATEDIF(DBY$25,MIN(DBZ$25,$F$19)+1,"m")/12,0),0)</f>
        <v>0</v>
      </c>
      <c r="DCA49" s="258">
        <f ca="1">IFERROR(IF(ISNUMBER(SEARCH("months",#REF!)),INDEX(INDIRECT($I$20),1)*DATEDIF(DCA$25,MIN(DCB$25,$F$19)+1,"m")/12,0),0)</f>
        <v>0</v>
      </c>
      <c r="DCC49" s="258">
        <f ca="1">IFERROR(IF(ISNUMBER(SEARCH("months",#REF!)),INDEX(INDIRECT($I$20),1)*DATEDIF(DCC$25,MIN(DCD$25,$F$19)+1,"m")/12,0),0)</f>
        <v>0</v>
      </c>
      <c r="DCE49" s="258">
        <f ca="1">IFERROR(IF(ISNUMBER(SEARCH("months",#REF!)),INDEX(INDIRECT($I$20),1)*DATEDIF(DCE$25,MIN(DCF$25,$F$19)+1,"m")/12,0),0)</f>
        <v>0</v>
      </c>
      <c r="DCG49" s="258">
        <f ca="1">IFERROR(IF(ISNUMBER(SEARCH("months",#REF!)),INDEX(INDIRECT($I$20),1)*DATEDIF(DCG$25,MIN(DCH$25,$F$19)+1,"m")/12,0),0)</f>
        <v>0</v>
      </c>
      <c r="DCI49" s="258">
        <f ca="1">IFERROR(IF(ISNUMBER(SEARCH("months",#REF!)),INDEX(INDIRECT($I$20),1)*DATEDIF(DCI$25,MIN(DCJ$25,$F$19)+1,"m")/12,0),0)</f>
        <v>0</v>
      </c>
      <c r="DCK49" s="258">
        <f ca="1">IFERROR(IF(ISNUMBER(SEARCH("months",#REF!)),INDEX(INDIRECT($I$20),1)*DATEDIF(DCK$25,MIN(DCL$25,$F$19)+1,"m")/12,0),0)</f>
        <v>0</v>
      </c>
      <c r="DCM49" s="258">
        <f ca="1">IFERROR(IF(ISNUMBER(SEARCH("months",#REF!)),INDEX(INDIRECT($I$20),1)*DATEDIF(DCM$25,MIN(DCN$25,$F$19)+1,"m")/12,0),0)</f>
        <v>0</v>
      </c>
      <c r="DCO49" s="258">
        <f ca="1">IFERROR(IF(ISNUMBER(SEARCH("months",#REF!)),INDEX(INDIRECT($I$20),1)*DATEDIF(DCO$25,MIN(DCP$25,$F$19)+1,"m")/12,0),0)</f>
        <v>0</v>
      </c>
      <c r="DCQ49" s="258">
        <f ca="1">IFERROR(IF(ISNUMBER(SEARCH("months",#REF!)),INDEX(INDIRECT($I$20),1)*DATEDIF(DCQ$25,MIN(DCR$25,$F$19)+1,"m")/12,0),0)</f>
        <v>0</v>
      </c>
      <c r="DCS49" s="258">
        <f ca="1">IFERROR(IF(ISNUMBER(SEARCH("months",#REF!)),INDEX(INDIRECT($I$20),1)*DATEDIF(DCS$25,MIN(DCT$25,$F$19)+1,"m")/12,0),0)</f>
        <v>0</v>
      </c>
      <c r="DCU49" s="258">
        <f ca="1">IFERROR(IF(ISNUMBER(SEARCH("months",#REF!)),INDEX(INDIRECT($I$20),1)*DATEDIF(DCU$25,MIN(DCV$25,$F$19)+1,"m")/12,0),0)</f>
        <v>0</v>
      </c>
      <c r="DCW49" s="258">
        <f ca="1">IFERROR(IF(ISNUMBER(SEARCH("months",#REF!)),INDEX(INDIRECT($I$20),1)*DATEDIF(DCW$25,MIN(DCX$25,$F$19)+1,"m")/12,0),0)</f>
        <v>0</v>
      </c>
      <c r="DCY49" s="258">
        <f ca="1">IFERROR(IF(ISNUMBER(SEARCH("months",#REF!)),INDEX(INDIRECT($I$20),1)*DATEDIF(DCY$25,MIN(DCZ$25,$F$19)+1,"m")/12,0),0)</f>
        <v>0</v>
      </c>
      <c r="DDA49" s="258">
        <f ca="1">IFERROR(IF(ISNUMBER(SEARCH("months",#REF!)),INDEX(INDIRECT($I$20),1)*DATEDIF(DDA$25,MIN(DDB$25,$F$19)+1,"m")/12,0),0)</f>
        <v>0</v>
      </c>
      <c r="DDC49" s="258">
        <f ca="1">IFERROR(IF(ISNUMBER(SEARCH("months",#REF!)),INDEX(INDIRECT($I$20),1)*DATEDIF(DDC$25,MIN(DDD$25,$F$19)+1,"m")/12,0),0)</f>
        <v>0</v>
      </c>
      <c r="DDE49" s="258">
        <f ca="1">IFERROR(IF(ISNUMBER(SEARCH("months",#REF!)),INDEX(INDIRECT($I$20),1)*DATEDIF(DDE$25,MIN(DDF$25,$F$19)+1,"m")/12,0),0)</f>
        <v>0</v>
      </c>
      <c r="DDG49" s="258">
        <f ca="1">IFERROR(IF(ISNUMBER(SEARCH("months",#REF!)),INDEX(INDIRECT($I$20),1)*DATEDIF(DDG$25,MIN(DDH$25,$F$19)+1,"m")/12,0),0)</f>
        <v>0</v>
      </c>
      <c r="DDI49" s="258">
        <f ca="1">IFERROR(IF(ISNUMBER(SEARCH("months",#REF!)),INDEX(INDIRECT($I$20),1)*DATEDIF(DDI$25,MIN(DDJ$25,$F$19)+1,"m")/12,0),0)</f>
        <v>0</v>
      </c>
      <c r="DDK49" s="258">
        <f ca="1">IFERROR(IF(ISNUMBER(SEARCH("months",#REF!)),INDEX(INDIRECT($I$20),1)*DATEDIF(DDK$25,MIN(DDL$25,$F$19)+1,"m")/12,0),0)</f>
        <v>0</v>
      </c>
      <c r="DDM49" s="258">
        <f ca="1">IFERROR(IF(ISNUMBER(SEARCH("months",#REF!)),INDEX(INDIRECT($I$20),1)*DATEDIF(DDM$25,MIN(DDN$25,$F$19)+1,"m")/12,0),0)</f>
        <v>0</v>
      </c>
      <c r="DDO49" s="258">
        <f ca="1">IFERROR(IF(ISNUMBER(SEARCH("months",#REF!)),INDEX(INDIRECT($I$20),1)*DATEDIF(DDO$25,MIN(DDP$25,$F$19)+1,"m")/12,0),0)</f>
        <v>0</v>
      </c>
      <c r="DDQ49" s="258">
        <f ca="1">IFERROR(IF(ISNUMBER(SEARCH("months",#REF!)),INDEX(INDIRECT($I$20),1)*DATEDIF(DDQ$25,MIN(DDR$25,$F$19)+1,"m")/12,0),0)</f>
        <v>0</v>
      </c>
      <c r="DDS49" s="258">
        <f ca="1">IFERROR(IF(ISNUMBER(SEARCH("months",#REF!)),INDEX(INDIRECT($I$20),1)*DATEDIF(DDS$25,MIN(DDT$25,$F$19)+1,"m")/12,0),0)</f>
        <v>0</v>
      </c>
      <c r="DDU49" s="258">
        <f ca="1">IFERROR(IF(ISNUMBER(SEARCH("months",#REF!)),INDEX(INDIRECT($I$20),1)*DATEDIF(DDU$25,MIN(DDV$25,$F$19)+1,"m")/12,0),0)</f>
        <v>0</v>
      </c>
      <c r="DDW49" s="258">
        <f ca="1">IFERROR(IF(ISNUMBER(SEARCH("months",#REF!)),INDEX(INDIRECT($I$20),1)*DATEDIF(DDW$25,MIN(DDX$25,$F$19)+1,"m")/12,0),0)</f>
        <v>0</v>
      </c>
      <c r="DDY49" s="258">
        <f ca="1">IFERROR(IF(ISNUMBER(SEARCH("months",#REF!)),INDEX(INDIRECT($I$20),1)*DATEDIF(DDY$25,MIN(DDZ$25,$F$19)+1,"m")/12,0),0)</f>
        <v>0</v>
      </c>
      <c r="DEA49" s="258">
        <f ca="1">IFERROR(IF(ISNUMBER(SEARCH("months",#REF!)),INDEX(INDIRECT($I$20),1)*DATEDIF(DEA$25,MIN(DEB$25,$F$19)+1,"m")/12,0),0)</f>
        <v>0</v>
      </c>
      <c r="DEC49" s="258">
        <f ca="1">IFERROR(IF(ISNUMBER(SEARCH("months",#REF!)),INDEX(INDIRECT($I$20),1)*DATEDIF(DEC$25,MIN(DED$25,$F$19)+1,"m")/12,0),0)</f>
        <v>0</v>
      </c>
      <c r="DEE49" s="258">
        <f ca="1">IFERROR(IF(ISNUMBER(SEARCH("months",#REF!)),INDEX(INDIRECT($I$20),1)*DATEDIF(DEE$25,MIN(DEF$25,$F$19)+1,"m")/12,0),0)</f>
        <v>0</v>
      </c>
      <c r="DEG49" s="258">
        <f ca="1">IFERROR(IF(ISNUMBER(SEARCH("months",#REF!)),INDEX(INDIRECT($I$20),1)*DATEDIF(DEG$25,MIN(DEH$25,$F$19)+1,"m")/12,0),0)</f>
        <v>0</v>
      </c>
      <c r="DEI49" s="258">
        <f ca="1">IFERROR(IF(ISNUMBER(SEARCH("months",#REF!)),INDEX(INDIRECT($I$20),1)*DATEDIF(DEI$25,MIN(DEJ$25,$F$19)+1,"m")/12,0),0)</f>
        <v>0</v>
      </c>
      <c r="DEK49" s="258">
        <f ca="1">IFERROR(IF(ISNUMBER(SEARCH("months",#REF!)),INDEX(INDIRECT($I$20),1)*DATEDIF(DEK$25,MIN(DEL$25,$F$19)+1,"m")/12,0),0)</f>
        <v>0</v>
      </c>
      <c r="DEM49" s="258">
        <f ca="1">IFERROR(IF(ISNUMBER(SEARCH("months",#REF!)),INDEX(INDIRECT($I$20),1)*DATEDIF(DEM$25,MIN(DEN$25,$F$19)+1,"m")/12,0),0)</f>
        <v>0</v>
      </c>
      <c r="DEO49" s="258">
        <f ca="1">IFERROR(IF(ISNUMBER(SEARCH("months",#REF!)),INDEX(INDIRECT($I$20),1)*DATEDIF(DEO$25,MIN(DEP$25,$F$19)+1,"m")/12,0),0)</f>
        <v>0</v>
      </c>
      <c r="DEQ49" s="258">
        <f ca="1">IFERROR(IF(ISNUMBER(SEARCH("months",#REF!)),INDEX(INDIRECT($I$20),1)*DATEDIF(DEQ$25,MIN(DER$25,$F$19)+1,"m")/12,0),0)</f>
        <v>0</v>
      </c>
      <c r="DES49" s="258">
        <f ca="1">IFERROR(IF(ISNUMBER(SEARCH("months",#REF!)),INDEX(INDIRECT($I$20),1)*DATEDIF(DES$25,MIN(DET$25,$F$19)+1,"m")/12,0),0)</f>
        <v>0</v>
      </c>
      <c r="DEU49" s="258">
        <f ca="1">IFERROR(IF(ISNUMBER(SEARCH("months",#REF!)),INDEX(INDIRECT($I$20),1)*DATEDIF(DEU$25,MIN(DEV$25,$F$19)+1,"m")/12,0),0)</f>
        <v>0</v>
      </c>
      <c r="DEW49" s="258">
        <f ca="1">IFERROR(IF(ISNUMBER(SEARCH("months",#REF!)),INDEX(INDIRECT($I$20),1)*DATEDIF(DEW$25,MIN(DEX$25,$F$19)+1,"m")/12,0),0)</f>
        <v>0</v>
      </c>
      <c r="DEY49" s="258">
        <f ca="1">IFERROR(IF(ISNUMBER(SEARCH("months",#REF!)),INDEX(INDIRECT($I$20),1)*DATEDIF(DEY$25,MIN(DEZ$25,$F$19)+1,"m")/12,0),0)</f>
        <v>0</v>
      </c>
      <c r="DFA49" s="258">
        <f ca="1">IFERROR(IF(ISNUMBER(SEARCH("months",#REF!)),INDEX(INDIRECT($I$20),1)*DATEDIF(DFA$25,MIN(DFB$25,$F$19)+1,"m")/12,0),0)</f>
        <v>0</v>
      </c>
      <c r="DFC49" s="258">
        <f ca="1">IFERROR(IF(ISNUMBER(SEARCH("months",#REF!)),INDEX(INDIRECT($I$20),1)*DATEDIF(DFC$25,MIN(DFD$25,$F$19)+1,"m")/12,0),0)</f>
        <v>0</v>
      </c>
      <c r="DFE49" s="258">
        <f ca="1">IFERROR(IF(ISNUMBER(SEARCH("months",#REF!)),INDEX(INDIRECT($I$20),1)*DATEDIF(DFE$25,MIN(DFF$25,$F$19)+1,"m")/12,0),0)</f>
        <v>0</v>
      </c>
      <c r="DFG49" s="258">
        <f ca="1">IFERROR(IF(ISNUMBER(SEARCH("months",#REF!)),INDEX(INDIRECT($I$20),1)*DATEDIF(DFG$25,MIN(DFH$25,$F$19)+1,"m")/12,0),0)</f>
        <v>0</v>
      </c>
      <c r="DFI49" s="258">
        <f ca="1">IFERROR(IF(ISNUMBER(SEARCH("months",#REF!)),INDEX(INDIRECT($I$20),1)*DATEDIF(DFI$25,MIN(DFJ$25,$F$19)+1,"m")/12,0),0)</f>
        <v>0</v>
      </c>
      <c r="DFK49" s="258">
        <f ca="1">IFERROR(IF(ISNUMBER(SEARCH("months",#REF!)),INDEX(INDIRECT($I$20),1)*DATEDIF(DFK$25,MIN(DFL$25,$F$19)+1,"m")/12,0),0)</f>
        <v>0</v>
      </c>
      <c r="DFM49" s="258">
        <f ca="1">IFERROR(IF(ISNUMBER(SEARCH("months",#REF!)),INDEX(INDIRECT($I$20),1)*DATEDIF(DFM$25,MIN(DFN$25,$F$19)+1,"m")/12,0),0)</f>
        <v>0</v>
      </c>
      <c r="DFO49" s="258">
        <f ca="1">IFERROR(IF(ISNUMBER(SEARCH("months",#REF!)),INDEX(INDIRECT($I$20),1)*DATEDIF(DFO$25,MIN(DFP$25,$F$19)+1,"m")/12,0),0)</f>
        <v>0</v>
      </c>
      <c r="DFQ49" s="258">
        <f ca="1">IFERROR(IF(ISNUMBER(SEARCH("months",#REF!)),INDEX(INDIRECT($I$20),1)*DATEDIF(DFQ$25,MIN(DFR$25,$F$19)+1,"m")/12,0),0)</f>
        <v>0</v>
      </c>
      <c r="DFS49" s="258">
        <f ca="1">IFERROR(IF(ISNUMBER(SEARCH("months",#REF!)),INDEX(INDIRECT($I$20),1)*DATEDIF(DFS$25,MIN(DFT$25,$F$19)+1,"m")/12,0),0)</f>
        <v>0</v>
      </c>
      <c r="DFU49" s="258">
        <f ca="1">IFERROR(IF(ISNUMBER(SEARCH("months",#REF!)),INDEX(INDIRECT($I$20),1)*DATEDIF(DFU$25,MIN(DFV$25,$F$19)+1,"m")/12,0),0)</f>
        <v>0</v>
      </c>
      <c r="DFW49" s="258">
        <f ca="1">IFERROR(IF(ISNUMBER(SEARCH("months",#REF!)),INDEX(INDIRECT($I$20),1)*DATEDIF(DFW$25,MIN(DFX$25,$F$19)+1,"m")/12,0),0)</f>
        <v>0</v>
      </c>
      <c r="DFY49" s="258">
        <f ca="1">IFERROR(IF(ISNUMBER(SEARCH("months",#REF!)),INDEX(INDIRECT($I$20),1)*DATEDIF(DFY$25,MIN(DFZ$25,$F$19)+1,"m")/12,0),0)</f>
        <v>0</v>
      </c>
      <c r="DGA49" s="258">
        <f ca="1">IFERROR(IF(ISNUMBER(SEARCH("months",#REF!)),INDEX(INDIRECT($I$20),1)*DATEDIF(DGA$25,MIN(DGB$25,$F$19)+1,"m")/12,0),0)</f>
        <v>0</v>
      </c>
      <c r="DGC49" s="258">
        <f ca="1">IFERROR(IF(ISNUMBER(SEARCH("months",#REF!)),INDEX(INDIRECT($I$20),1)*DATEDIF(DGC$25,MIN(DGD$25,$F$19)+1,"m")/12,0),0)</f>
        <v>0</v>
      </c>
      <c r="DGE49" s="258">
        <f ca="1">IFERROR(IF(ISNUMBER(SEARCH("months",#REF!)),INDEX(INDIRECT($I$20),1)*DATEDIF(DGE$25,MIN(DGF$25,$F$19)+1,"m")/12,0),0)</f>
        <v>0</v>
      </c>
      <c r="DGG49" s="258">
        <f ca="1">IFERROR(IF(ISNUMBER(SEARCH("months",#REF!)),INDEX(INDIRECT($I$20),1)*DATEDIF(DGG$25,MIN(DGH$25,$F$19)+1,"m")/12,0),0)</f>
        <v>0</v>
      </c>
      <c r="DGI49" s="258">
        <f ca="1">IFERROR(IF(ISNUMBER(SEARCH("months",#REF!)),INDEX(INDIRECT($I$20),1)*DATEDIF(DGI$25,MIN(DGJ$25,$F$19)+1,"m")/12,0),0)</f>
        <v>0</v>
      </c>
      <c r="DGK49" s="258">
        <f ca="1">IFERROR(IF(ISNUMBER(SEARCH("months",#REF!)),INDEX(INDIRECT($I$20),1)*DATEDIF(DGK$25,MIN(DGL$25,$F$19)+1,"m")/12,0),0)</f>
        <v>0</v>
      </c>
      <c r="DGM49" s="258">
        <f ca="1">IFERROR(IF(ISNUMBER(SEARCH("months",#REF!)),INDEX(INDIRECT($I$20),1)*DATEDIF(DGM$25,MIN(DGN$25,$F$19)+1,"m")/12,0),0)</f>
        <v>0</v>
      </c>
      <c r="DGO49" s="258">
        <f ca="1">IFERROR(IF(ISNUMBER(SEARCH("months",#REF!)),INDEX(INDIRECT($I$20),1)*DATEDIF(DGO$25,MIN(DGP$25,$F$19)+1,"m")/12,0),0)</f>
        <v>0</v>
      </c>
      <c r="DGQ49" s="258">
        <f ca="1">IFERROR(IF(ISNUMBER(SEARCH("months",#REF!)),INDEX(INDIRECT($I$20),1)*DATEDIF(DGQ$25,MIN(DGR$25,$F$19)+1,"m")/12,0),0)</f>
        <v>0</v>
      </c>
      <c r="DGS49" s="258">
        <f ca="1">IFERROR(IF(ISNUMBER(SEARCH("months",#REF!)),INDEX(INDIRECT($I$20),1)*DATEDIF(DGS$25,MIN(DGT$25,$F$19)+1,"m")/12,0),0)</f>
        <v>0</v>
      </c>
      <c r="DGU49" s="258">
        <f ca="1">IFERROR(IF(ISNUMBER(SEARCH("months",#REF!)),INDEX(INDIRECT($I$20),1)*DATEDIF(DGU$25,MIN(DGV$25,$F$19)+1,"m")/12,0),0)</f>
        <v>0</v>
      </c>
      <c r="DGW49" s="258">
        <f ca="1">IFERROR(IF(ISNUMBER(SEARCH("months",#REF!)),INDEX(INDIRECT($I$20),1)*DATEDIF(DGW$25,MIN(DGX$25,$F$19)+1,"m")/12,0),0)</f>
        <v>0</v>
      </c>
      <c r="DGY49" s="258">
        <f ca="1">IFERROR(IF(ISNUMBER(SEARCH("months",#REF!)),INDEX(INDIRECT($I$20),1)*DATEDIF(DGY$25,MIN(DGZ$25,$F$19)+1,"m")/12,0),0)</f>
        <v>0</v>
      </c>
      <c r="DHA49" s="258">
        <f ca="1">IFERROR(IF(ISNUMBER(SEARCH("months",#REF!)),INDEX(INDIRECT($I$20),1)*DATEDIF(DHA$25,MIN(DHB$25,$F$19)+1,"m")/12,0),0)</f>
        <v>0</v>
      </c>
      <c r="DHC49" s="258">
        <f ca="1">IFERROR(IF(ISNUMBER(SEARCH("months",#REF!)),INDEX(INDIRECT($I$20),1)*DATEDIF(DHC$25,MIN(DHD$25,$F$19)+1,"m")/12,0),0)</f>
        <v>0</v>
      </c>
      <c r="DHE49" s="258">
        <f ca="1">IFERROR(IF(ISNUMBER(SEARCH("months",#REF!)),INDEX(INDIRECT($I$20),1)*DATEDIF(DHE$25,MIN(DHF$25,$F$19)+1,"m")/12,0),0)</f>
        <v>0</v>
      </c>
      <c r="DHG49" s="258">
        <f ca="1">IFERROR(IF(ISNUMBER(SEARCH("months",#REF!)),INDEX(INDIRECT($I$20),1)*DATEDIF(DHG$25,MIN(DHH$25,$F$19)+1,"m")/12,0),0)</f>
        <v>0</v>
      </c>
      <c r="DHI49" s="258">
        <f ca="1">IFERROR(IF(ISNUMBER(SEARCH("months",#REF!)),INDEX(INDIRECT($I$20),1)*DATEDIF(DHI$25,MIN(DHJ$25,$F$19)+1,"m")/12,0),0)</f>
        <v>0</v>
      </c>
      <c r="DHK49" s="258">
        <f ca="1">IFERROR(IF(ISNUMBER(SEARCH("months",#REF!)),INDEX(INDIRECT($I$20),1)*DATEDIF(DHK$25,MIN(DHL$25,$F$19)+1,"m")/12,0),0)</f>
        <v>0</v>
      </c>
      <c r="DHM49" s="258">
        <f ca="1">IFERROR(IF(ISNUMBER(SEARCH("months",#REF!)),INDEX(INDIRECT($I$20),1)*DATEDIF(DHM$25,MIN(DHN$25,$F$19)+1,"m")/12,0),0)</f>
        <v>0</v>
      </c>
      <c r="DHO49" s="258">
        <f ca="1">IFERROR(IF(ISNUMBER(SEARCH("months",#REF!)),INDEX(INDIRECT($I$20),1)*DATEDIF(DHO$25,MIN(DHP$25,$F$19)+1,"m")/12,0),0)</f>
        <v>0</v>
      </c>
      <c r="DHQ49" s="258">
        <f ca="1">IFERROR(IF(ISNUMBER(SEARCH("months",#REF!)),INDEX(INDIRECT($I$20),1)*DATEDIF(DHQ$25,MIN(DHR$25,$F$19)+1,"m")/12,0),0)</f>
        <v>0</v>
      </c>
      <c r="DHS49" s="258">
        <f ca="1">IFERROR(IF(ISNUMBER(SEARCH("months",#REF!)),INDEX(INDIRECT($I$20),1)*DATEDIF(DHS$25,MIN(DHT$25,$F$19)+1,"m")/12,0),0)</f>
        <v>0</v>
      </c>
      <c r="DHU49" s="258">
        <f ca="1">IFERROR(IF(ISNUMBER(SEARCH("months",#REF!)),INDEX(INDIRECT($I$20),1)*DATEDIF(DHU$25,MIN(DHV$25,$F$19)+1,"m")/12,0),0)</f>
        <v>0</v>
      </c>
      <c r="DHW49" s="258">
        <f ca="1">IFERROR(IF(ISNUMBER(SEARCH("months",#REF!)),INDEX(INDIRECT($I$20),1)*DATEDIF(DHW$25,MIN(DHX$25,$F$19)+1,"m")/12,0),0)</f>
        <v>0</v>
      </c>
      <c r="DHY49" s="258">
        <f ca="1">IFERROR(IF(ISNUMBER(SEARCH("months",#REF!)),INDEX(INDIRECT($I$20),1)*DATEDIF(DHY$25,MIN(DHZ$25,$F$19)+1,"m")/12,0),0)</f>
        <v>0</v>
      </c>
      <c r="DIA49" s="258">
        <f ca="1">IFERROR(IF(ISNUMBER(SEARCH("months",#REF!)),INDEX(INDIRECT($I$20),1)*DATEDIF(DIA$25,MIN(DIB$25,$F$19)+1,"m")/12,0),0)</f>
        <v>0</v>
      </c>
      <c r="DIC49" s="258">
        <f ca="1">IFERROR(IF(ISNUMBER(SEARCH("months",#REF!)),INDEX(INDIRECT($I$20),1)*DATEDIF(DIC$25,MIN(DID$25,$F$19)+1,"m")/12,0),0)</f>
        <v>0</v>
      </c>
      <c r="DIE49" s="258">
        <f ca="1">IFERROR(IF(ISNUMBER(SEARCH("months",#REF!)),INDEX(INDIRECT($I$20),1)*DATEDIF(DIE$25,MIN(DIF$25,$F$19)+1,"m")/12,0),0)</f>
        <v>0</v>
      </c>
      <c r="DIG49" s="258">
        <f ca="1">IFERROR(IF(ISNUMBER(SEARCH("months",#REF!)),INDEX(INDIRECT($I$20),1)*DATEDIF(DIG$25,MIN(DIH$25,$F$19)+1,"m")/12,0),0)</f>
        <v>0</v>
      </c>
      <c r="DII49" s="258">
        <f ca="1">IFERROR(IF(ISNUMBER(SEARCH("months",#REF!)),INDEX(INDIRECT($I$20),1)*DATEDIF(DII$25,MIN(DIJ$25,$F$19)+1,"m")/12,0),0)</f>
        <v>0</v>
      </c>
      <c r="DIK49" s="258">
        <f ca="1">IFERROR(IF(ISNUMBER(SEARCH("months",#REF!)),INDEX(INDIRECT($I$20),1)*DATEDIF(DIK$25,MIN(DIL$25,$F$19)+1,"m")/12,0),0)</f>
        <v>0</v>
      </c>
      <c r="DIM49" s="258">
        <f ca="1">IFERROR(IF(ISNUMBER(SEARCH("months",#REF!)),INDEX(INDIRECT($I$20),1)*DATEDIF(DIM$25,MIN(DIN$25,$F$19)+1,"m")/12,0),0)</f>
        <v>0</v>
      </c>
      <c r="DIO49" s="258">
        <f ca="1">IFERROR(IF(ISNUMBER(SEARCH("months",#REF!)),INDEX(INDIRECT($I$20),1)*DATEDIF(DIO$25,MIN(DIP$25,$F$19)+1,"m")/12,0),0)</f>
        <v>0</v>
      </c>
      <c r="DIQ49" s="258">
        <f ca="1">IFERROR(IF(ISNUMBER(SEARCH("months",#REF!)),INDEX(INDIRECT($I$20),1)*DATEDIF(DIQ$25,MIN(DIR$25,$F$19)+1,"m")/12,0),0)</f>
        <v>0</v>
      </c>
      <c r="DIS49" s="258">
        <f ca="1">IFERROR(IF(ISNUMBER(SEARCH("months",#REF!)),INDEX(INDIRECT($I$20),1)*DATEDIF(DIS$25,MIN(DIT$25,$F$19)+1,"m")/12,0),0)</f>
        <v>0</v>
      </c>
      <c r="DIU49" s="258">
        <f ca="1">IFERROR(IF(ISNUMBER(SEARCH("months",#REF!)),INDEX(INDIRECT($I$20),1)*DATEDIF(DIU$25,MIN(DIV$25,$F$19)+1,"m")/12,0),0)</f>
        <v>0</v>
      </c>
      <c r="DIW49" s="258">
        <f ca="1">IFERROR(IF(ISNUMBER(SEARCH("months",#REF!)),INDEX(INDIRECT($I$20),1)*DATEDIF(DIW$25,MIN(DIX$25,$F$19)+1,"m")/12,0),0)</f>
        <v>0</v>
      </c>
      <c r="DIY49" s="258">
        <f ca="1">IFERROR(IF(ISNUMBER(SEARCH("months",#REF!)),INDEX(INDIRECT($I$20),1)*DATEDIF(DIY$25,MIN(DIZ$25,$F$19)+1,"m")/12,0),0)</f>
        <v>0</v>
      </c>
      <c r="DJA49" s="258">
        <f ca="1">IFERROR(IF(ISNUMBER(SEARCH("months",#REF!)),INDEX(INDIRECT($I$20),1)*DATEDIF(DJA$25,MIN(DJB$25,$F$19)+1,"m")/12,0),0)</f>
        <v>0</v>
      </c>
      <c r="DJC49" s="258">
        <f ca="1">IFERROR(IF(ISNUMBER(SEARCH("months",#REF!)),INDEX(INDIRECT($I$20),1)*DATEDIF(DJC$25,MIN(DJD$25,$F$19)+1,"m")/12,0),0)</f>
        <v>0</v>
      </c>
      <c r="DJE49" s="258">
        <f ca="1">IFERROR(IF(ISNUMBER(SEARCH("months",#REF!)),INDEX(INDIRECT($I$20),1)*DATEDIF(DJE$25,MIN(DJF$25,$F$19)+1,"m")/12,0),0)</f>
        <v>0</v>
      </c>
      <c r="DJG49" s="258">
        <f ca="1">IFERROR(IF(ISNUMBER(SEARCH("months",#REF!)),INDEX(INDIRECT($I$20),1)*DATEDIF(DJG$25,MIN(DJH$25,$F$19)+1,"m")/12,0),0)</f>
        <v>0</v>
      </c>
      <c r="DJI49" s="258">
        <f ca="1">IFERROR(IF(ISNUMBER(SEARCH("months",#REF!)),INDEX(INDIRECT($I$20),1)*DATEDIF(DJI$25,MIN(DJJ$25,$F$19)+1,"m")/12,0),0)</f>
        <v>0</v>
      </c>
      <c r="DJK49" s="258">
        <f ca="1">IFERROR(IF(ISNUMBER(SEARCH("months",#REF!)),INDEX(INDIRECT($I$20),1)*DATEDIF(DJK$25,MIN(DJL$25,$F$19)+1,"m")/12,0),0)</f>
        <v>0</v>
      </c>
      <c r="DJM49" s="258">
        <f ca="1">IFERROR(IF(ISNUMBER(SEARCH("months",#REF!)),INDEX(INDIRECT($I$20),1)*DATEDIF(DJM$25,MIN(DJN$25,$F$19)+1,"m")/12,0),0)</f>
        <v>0</v>
      </c>
      <c r="DJO49" s="258">
        <f ca="1">IFERROR(IF(ISNUMBER(SEARCH("months",#REF!)),INDEX(INDIRECT($I$20),1)*DATEDIF(DJO$25,MIN(DJP$25,$F$19)+1,"m")/12,0),0)</f>
        <v>0</v>
      </c>
      <c r="DJQ49" s="258">
        <f ca="1">IFERROR(IF(ISNUMBER(SEARCH("months",#REF!)),INDEX(INDIRECT($I$20),1)*DATEDIF(DJQ$25,MIN(DJR$25,$F$19)+1,"m")/12,0),0)</f>
        <v>0</v>
      </c>
      <c r="DJS49" s="258">
        <f ca="1">IFERROR(IF(ISNUMBER(SEARCH("months",#REF!)),INDEX(INDIRECT($I$20),1)*DATEDIF(DJS$25,MIN(DJT$25,$F$19)+1,"m")/12,0),0)</f>
        <v>0</v>
      </c>
      <c r="DJU49" s="258">
        <f ca="1">IFERROR(IF(ISNUMBER(SEARCH("months",#REF!)),INDEX(INDIRECT($I$20),1)*DATEDIF(DJU$25,MIN(DJV$25,$F$19)+1,"m")/12,0),0)</f>
        <v>0</v>
      </c>
      <c r="DJW49" s="258">
        <f ca="1">IFERROR(IF(ISNUMBER(SEARCH("months",#REF!)),INDEX(INDIRECT($I$20),1)*DATEDIF(DJW$25,MIN(DJX$25,$F$19)+1,"m")/12,0),0)</f>
        <v>0</v>
      </c>
      <c r="DJY49" s="258">
        <f ca="1">IFERROR(IF(ISNUMBER(SEARCH("months",#REF!)),INDEX(INDIRECT($I$20),1)*DATEDIF(DJY$25,MIN(DJZ$25,$F$19)+1,"m")/12,0),0)</f>
        <v>0</v>
      </c>
      <c r="DKA49" s="258">
        <f ca="1">IFERROR(IF(ISNUMBER(SEARCH("months",#REF!)),INDEX(INDIRECT($I$20),1)*DATEDIF(DKA$25,MIN(DKB$25,$F$19)+1,"m")/12,0),0)</f>
        <v>0</v>
      </c>
      <c r="DKC49" s="258">
        <f ca="1">IFERROR(IF(ISNUMBER(SEARCH("months",#REF!)),INDEX(INDIRECT($I$20),1)*DATEDIF(DKC$25,MIN(DKD$25,$F$19)+1,"m")/12,0),0)</f>
        <v>0</v>
      </c>
      <c r="DKE49" s="258">
        <f ca="1">IFERROR(IF(ISNUMBER(SEARCH("months",#REF!)),INDEX(INDIRECT($I$20),1)*DATEDIF(DKE$25,MIN(DKF$25,$F$19)+1,"m")/12,0),0)</f>
        <v>0</v>
      </c>
      <c r="DKG49" s="258">
        <f ca="1">IFERROR(IF(ISNUMBER(SEARCH("months",#REF!)),INDEX(INDIRECT($I$20),1)*DATEDIF(DKG$25,MIN(DKH$25,$F$19)+1,"m")/12,0),0)</f>
        <v>0</v>
      </c>
      <c r="DKI49" s="258">
        <f ca="1">IFERROR(IF(ISNUMBER(SEARCH("months",#REF!)),INDEX(INDIRECT($I$20),1)*DATEDIF(DKI$25,MIN(DKJ$25,$F$19)+1,"m")/12,0),0)</f>
        <v>0</v>
      </c>
      <c r="DKK49" s="258">
        <f ca="1">IFERROR(IF(ISNUMBER(SEARCH("months",#REF!)),INDEX(INDIRECT($I$20),1)*DATEDIF(DKK$25,MIN(DKL$25,$F$19)+1,"m")/12,0),0)</f>
        <v>0</v>
      </c>
      <c r="DKM49" s="258">
        <f ca="1">IFERROR(IF(ISNUMBER(SEARCH("months",#REF!)),INDEX(INDIRECT($I$20),1)*DATEDIF(DKM$25,MIN(DKN$25,$F$19)+1,"m")/12,0),0)</f>
        <v>0</v>
      </c>
      <c r="DKO49" s="258">
        <f ca="1">IFERROR(IF(ISNUMBER(SEARCH("months",#REF!)),INDEX(INDIRECT($I$20),1)*DATEDIF(DKO$25,MIN(DKP$25,$F$19)+1,"m")/12,0),0)</f>
        <v>0</v>
      </c>
      <c r="DKQ49" s="258">
        <f ca="1">IFERROR(IF(ISNUMBER(SEARCH("months",#REF!)),INDEX(INDIRECT($I$20),1)*DATEDIF(DKQ$25,MIN(DKR$25,$F$19)+1,"m")/12,0),0)</f>
        <v>0</v>
      </c>
      <c r="DKS49" s="258">
        <f ca="1">IFERROR(IF(ISNUMBER(SEARCH("months",#REF!)),INDEX(INDIRECT($I$20),1)*DATEDIF(DKS$25,MIN(DKT$25,$F$19)+1,"m")/12,0),0)</f>
        <v>0</v>
      </c>
      <c r="DKU49" s="258">
        <f ca="1">IFERROR(IF(ISNUMBER(SEARCH("months",#REF!)),INDEX(INDIRECT($I$20),1)*DATEDIF(DKU$25,MIN(DKV$25,$F$19)+1,"m")/12,0),0)</f>
        <v>0</v>
      </c>
      <c r="DKW49" s="258">
        <f ca="1">IFERROR(IF(ISNUMBER(SEARCH("months",#REF!)),INDEX(INDIRECT($I$20),1)*DATEDIF(DKW$25,MIN(DKX$25,$F$19)+1,"m")/12,0),0)</f>
        <v>0</v>
      </c>
      <c r="DKY49" s="258">
        <f ca="1">IFERROR(IF(ISNUMBER(SEARCH("months",#REF!)),INDEX(INDIRECT($I$20),1)*DATEDIF(DKY$25,MIN(DKZ$25,$F$19)+1,"m")/12,0),0)</f>
        <v>0</v>
      </c>
      <c r="DLA49" s="258">
        <f ca="1">IFERROR(IF(ISNUMBER(SEARCH("months",#REF!)),INDEX(INDIRECT($I$20),1)*DATEDIF(DLA$25,MIN(DLB$25,$F$19)+1,"m")/12,0),0)</f>
        <v>0</v>
      </c>
      <c r="DLC49" s="258">
        <f ca="1">IFERROR(IF(ISNUMBER(SEARCH("months",#REF!)),INDEX(INDIRECT($I$20),1)*DATEDIF(DLC$25,MIN(DLD$25,$F$19)+1,"m")/12,0),0)</f>
        <v>0</v>
      </c>
      <c r="DLE49" s="258">
        <f ca="1">IFERROR(IF(ISNUMBER(SEARCH("months",#REF!)),INDEX(INDIRECT($I$20),1)*DATEDIF(DLE$25,MIN(DLF$25,$F$19)+1,"m")/12,0),0)</f>
        <v>0</v>
      </c>
      <c r="DLG49" s="258">
        <f ca="1">IFERROR(IF(ISNUMBER(SEARCH("months",#REF!)),INDEX(INDIRECT($I$20),1)*DATEDIF(DLG$25,MIN(DLH$25,$F$19)+1,"m")/12,0),0)</f>
        <v>0</v>
      </c>
      <c r="DLI49" s="258">
        <f ca="1">IFERROR(IF(ISNUMBER(SEARCH("months",#REF!)),INDEX(INDIRECT($I$20),1)*DATEDIF(DLI$25,MIN(DLJ$25,$F$19)+1,"m")/12,0),0)</f>
        <v>0</v>
      </c>
      <c r="DLK49" s="258">
        <f ca="1">IFERROR(IF(ISNUMBER(SEARCH("months",#REF!)),INDEX(INDIRECT($I$20),1)*DATEDIF(DLK$25,MIN(DLL$25,$F$19)+1,"m")/12,0),0)</f>
        <v>0</v>
      </c>
      <c r="DLM49" s="258">
        <f ca="1">IFERROR(IF(ISNUMBER(SEARCH("months",#REF!)),INDEX(INDIRECT($I$20),1)*DATEDIF(DLM$25,MIN(DLN$25,$F$19)+1,"m")/12,0),0)</f>
        <v>0</v>
      </c>
      <c r="DLO49" s="258">
        <f ca="1">IFERROR(IF(ISNUMBER(SEARCH("months",#REF!)),INDEX(INDIRECT($I$20),1)*DATEDIF(DLO$25,MIN(DLP$25,$F$19)+1,"m")/12,0),0)</f>
        <v>0</v>
      </c>
      <c r="DLQ49" s="258">
        <f ca="1">IFERROR(IF(ISNUMBER(SEARCH("months",#REF!)),INDEX(INDIRECT($I$20),1)*DATEDIF(DLQ$25,MIN(DLR$25,$F$19)+1,"m")/12,0),0)</f>
        <v>0</v>
      </c>
      <c r="DLS49" s="258">
        <f ca="1">IFERROR(IF(ISNUMBER(SEARCH("months",#REF!)),INDEX(INDIRECT($I$20),1)*DATEDIF(DLS$25,MIN(DLT$25,$F$19)+1,"m")/12,0),0)</f>
        <v>0</v>
      </c>
      <c r="DLU49" s="258">
        <f ca="1">IFERROR(IF(ISNUMBER(SEARCH("months",#REF!)),INDEX(INDIRECT($I$20),1)*DATEDIF(DLU$25,MIN(DLV$25,$F$19)+1,"m")/12,0),0)</f>
        <v>0</v>
      </c>
      <c r="DLW49" s="258">
        <f ca="1">IFERROR(IF(ISNUMBER(SEARCH("months",#REF!)),INDEX(INDIRECT($I$20),1)*DATEDIF(DLW$25,MIN(DLX$25,$F$19)+1,"m")/12,0),0)</f>
        <v>0</v>
      </c>
      <c r="DLY49" s="258">
        <f ca="1">IFERROR(IF(ISNUMBER(SEARCH("months",#REF!)),INDEX(INDIRECT($I$20),1)*DATEDIF(DLY$25,MIN(DLZ$25,$F$19)+1,"m")/12,0),0)</f>
        <v>0</v>
      </c>
      <c r="DMA49" s="258">
        <f ca="1">IFERROR(IF(ISNUMBER(SEARCH("months",#REF!)),INDEX(INDIRECT($I$20),1)*DATEDIF(DMA$25,MIN(DMB$25,$F$19)+1,"m")/12,0),0)</f>
        <v>0</v>
      </c>
      <c r="DMC49" s="258">
        <f ca="1">IFERROR(IF(ISNUMBER(SEARCH("months",#REF!)),INDEX(INDIRECT($I$20),1)*DATEDIF(DMC$25,MIN(DMD$25,$F$19)+1,"m")/12,0),0)</f>
        <v>0</v>
      </c>
      <c r="DME49" s="258">
        <f ca="1">IFERROR(IF(ISNUMBER(SEARCH("months",#REF!)),INDEX(INDIRECT($I$20),1)*DATEDIF(DME$25,MIN(DMF$25,$F$19)+1,"m")/12,0),0)</f>
        <v>0</v>
      </c>
      <c r="DMG49" s="258">
        <f ca="1">IFERROR(IF(ISNUMBER(SEARCH("months",#REF!)),INDEX(INDIRECT($I$20),1)*DATEDIF(DMG$25,MIN(DMH$25,$F$19)+1,"m")/12,0),0)</f>
        <v>0</v>
      </c>
      <c r="DMI49" s="258">
        <f ca="1">IFERROR(IF(ISNUMBER(SEARCH("months",#REF!)),INDEX(INDIRECT($I$20),1)*DATEDIF(DMI$25,MIN(DMJ$25,$F$19)+1,"m")/12,0),0)</f>
        <v>0</v>
      </c>
      <c r="DMK49" s="258">
        <f ca="1">IFERROR(IF(ISNUMBER(SEARCH("months",#REF!)),INDEX(INDIRECT($I$20),1)*DATEDIF(DMK$25,MIN(DML$25,$F$19)+1,"m")/12,0),0)</f>
        <v>0</v>
      </c>
      <c r="DMM49" s="258">
        <f ca="1">IFERROR(IF(ISNUMBER(SEARCH("months",#REF!)),INDEX(INDIRECT($I$20),1)*DATEDIF(DMM$25,MIN(DMN$25,$F$19)+1,"m")/12,0),0)</f>
        <v>0</v>
      </c>
      <c r="DMO49" s="258">
        <f ca="1">IFERROR(IF(ISNUMBER(SEARCH("months",#REF!)),INDEX(INDIRECT($I$20),1)*DATEDIF(DMO$25,MIN(DMP$25,$F$19)+1,"m")/12,0),0)</f>
        <v>0</v>
      </c>
      <c r="DMQ49" s="258">
        <f ca="1">IFERROR(IF(ISNUMBER(SEARCH("months",#REF!)),INDEX(INDIRECT($I$20),1)*DATEDIF(DMQ$25,MIN(DMR$25,$F$19)+1,"m")/12,0),0)</f>
        <v>0</v>
      </c>
      <c r="DMS49" s="258">
        <f ca="1">IFERROR(IF(ISNUMBER(SEARCH("months",#REF!)),INDEX(INDIRECT($I$20),1)*DATEDIF(DMS$25,MIN(DMT$25,$F$19)+1,"m")/12,0),0)</f>
        <v>0</v>
      </c>
      <c r="DMU49" s="258">
        <f ca="1">IFERROR(IF(ISNUMBER(SEARCH("months",#REF!)),INDEX(INDIRECT($I$20),1)*DATEDIF(DMU$25,MIN(DMV$25,$F$19)+1,"m")/12,0),0)</f>
        <v>0</v>
      </c>
      <c r="DMW49" s="258">
        <f ca="1">IFERROR(IF(ISNUMBER(SEARCH("months",#REF!)),INDEX(INDIRECT($I$20),1)*DATEDIF(DMW$25,MIN(DMX$25,$F$19)+1,"m")/12,0),0)</f>
        <v>0</v>
      </c>
      <c r="DMY49" s="258">
        <f ca="1">IFERROR(IF(ISNUMBER(SEARCH("months",#REF!)),INDEX(INDIRECT($I$20),1)*DATEDIF(DMY$25,MIN(DMZ$25,$F$19)+1,"m")/12,0),0)</f>
        <v>0</v>
      </c>
      <c r="DNA49" s="258">
        <f ca="1">IFERROR(IF(ISNUMBER(SEARCH("months",#REF!)),INDEX(INDIRECT($I$20),1)*DATEDIF(DNA$25,MIN(DNB$25,$F$19)+1,"m")/12,0),0)</f>
        <v>0</v>
      </c>
      <c r="DNC49" s="258">
        <f ca="1">IFERROR(IF(ISNUMBER(SEARCH("months",#REF!)),INDEX(INDIRECT($I$20),1)*DATEDIF(DNC$25,MIN(DND$25,$F$19)+1,"m")/12,0),0)</f>
        <v>0</v>
      </c>
      <c r="DNE49" s="258">
        <f ca="1">IFERROR(IF(ISNUMBER(SEARCH("months",#REF!)),INDEX(INDIRECT($I$20),1)*DATEDIF(DNE$25,MIN(DNF$25,$F$19)+1,"m")/12,0),0)</f>
        <v>0</v>
      </c>
      <c r="DNG49" s="258">
        <f ca="1">IFERROR(IF(ISNUMBER(SEARCH("months",#REF!)),INDEX(INDIRECT($I$20),1)*DATEDIF(DNG$25,MIN(DNH$25,$F$19)+1,"m")/12,0),0)</f>
        <v>0</v>
      </c>
      <c r="DNI49" s="258">
        <f ca="1">IFERROR(IF(ISNUMBER(SEARCH("months",#REF!)),INDEX(INDIRECT($I$20),1)*DATEDIF(DNI$25,MIN(DNJ$25,$F$19)+1,"m")/12,0),0)</f>
        <v>0</v>
      </c>
      <c r="DNK49" s="258">
        <f ca="1">IFERROR(IF(ISNUMBER(SEARCH("months",#REF!)),INDEX(INDIRECT($I$20),1)*DATEDIF(DNK$25,MIN(DNL$25,$F$19)+1,"m")/12,0),0)</f>
        <v>0</v>
      </c>
      <c r="DNM49" s="258">
        <f ca="1">IFERROR(IF(ISNUMBER(SEARCH("months",#REF!)),INDEX(INDIRECT($I$20),1)*DATEDIF(DNM$25,MIN(DNN$25,$F$19)+1,"m")/12,0),0)</f>
        <v>0</v>
      </c>
      <c r="DNO49" s="258">
        <f ca="1">IFERROR(IF(ISNUMBER(SEARCH("months",#REF!)),INDEX(INDIRECT($I$20),1)*DATEDIF(DNO$25,MIN(DNP$25,$F$19)+1,"m")/12,0),0)</f>
        <v>0</v>
      </c>
      <c r="DNQ49" s="258">
        <f ca="1">IFERROR(IF(ISNUMBER(SEARCH("months",#REF!)),INDEX(INDIRECT($I$20),1)*DATEDIF(DNQ$25,MIN(DNR$25,$F$19)+1,"m")/12,0),0)</f>
        <v>0</v>
      </c>
      <c r="DNS49" s="258">
        <f ca="1">IFERROR(IF(ISNUMBER(SEARCH("months",#REF!)),INDEX(INDIRECT($I$20),1)*DATEDIF(DNS$25,MIN(DNT$25,$F$19)+1,"m")/12,0),0)</f>
        <v>0</v>
      </c>
      <c r="DNU49" s="258">
        <f ca="1">IFERROR(IF(ISNUMBER(SEARCH("months",#REF!)),INDEX(INDIRECT($I$20),1)*DATEDIF(DNU$25,MIN(DNV$25,$F$19)+1,"m")/12,0),0)</f>
        <v>0</v>
      </c>
      <c r="DNW49" s="258">
        <f ca="1">IFERROR(IF(ISNUMBER(SEARCH("months",#REF!)),INDEX(INDIRECT($I$20),1)*DATEDIF(DNW$25,MIN(DNX$25,$F$19)+1,"m")/12,0),0)</f>
        <v>0</v>
      </c>
      <c r="DNY49" s="258">
        <f ca="1">IFERROR(IF(ISNUMBER(SEARCH("months",#REF!)),INDEX(INDIRECT($I$20),1)*DATEDIF(DNY$25,MIN(DNZ$25,$F$19)+1,"m")/12,0),0)</f>
        <v>0</v>
      </c>
      <c r="DOA49" s="258">
        <f ca="1">IFERROR(IF(ISNUMBER(SEARCH("months",#REF!)),INDEX(INDIRECT($I$20),1)*DATEDIF(DOA$25,MIN(DOB$25,$F$19)+1,"m")/12,0),0)</f>
        <v>0</v>
      </c>
      <c r="DOC49" s="258">
        <f ca="1">IFERROR(IF(ISNUMBER(SEARCH("months",#REF!)),INDEX(INDIRECT($I$20),1)*DATEDIF(DOC$25,MIN(DOD$25,$F$19)+1,"m")/12,0),0)</f>
        <v>0</v>
      </c>
      <c r="DOE49" s="258">
        <f ca="1">IFERROR(IF(ISNUMBER(SEARCH("months",#REF!)),INDEX(INDIRECT($I$20),1)*DATEDIF(DOE$25,MIN(DOF$25,$F$19)+1,"m")/12,0),0)</f>
        <v>0</v>
      </c>
      <c r="DOG49" s="258">
        <f ca="1">IFERROR(IF(ISNUMBER(SEARCH("months",#REF!)),INDEX(INDIRECT($I$20),1)*DATEDIF(DOG$25,MIN(DOH$25,$F$19)+1,"m")/12,0),0)</f>
        <v>0</v>
      </c>
      <c r="DOI49" s="258">
        <f ca="1">IFERROR(IF(ISNUMBER(SEARCH("months",#REF!)),INDEX(INDIRECT($I$20),1)*DATEDIF(DOI$25,MIN(DOJ$25,$F$19)+1,"m")/12,0),0)</f>
        <v>0</v>
      </c>
      <c r="DOK49" s="258">
        <f ca="1">IFERROR(IF(ISNUMBER(SEARCH("months",#REF!)),INDEX(INDIRECT($I$20),1)*DATEDIF(DOK$25,MIN(DOL$25,$F$19)+1,"m")/12,0),0)</f>
        <v>0</v>
      </c>
      <c r="DOM49" s="258">
        <f ca="1">IFERROR(IF(ISNUMBER(SEARCH("months",#REF!)),INDEX(INDIRECT($I$20),1)*DATEDIF(DOM$25,MIN(DON$25,$F$19)+1,"m")/12,0),0)</f>
        <v>0</v>
      </c>
      <c r="DOO49" s="258">
        <f ca="1">IFERROR(IF(ISNUMBER(SEARCH("months",#REF!)),INDEX(INDIRECT($I$20),1)*DATEDIF(DOO$25,MIN(DOP$25,$F$19)+1,"m")/12,0),0)</f>
        <v>0</v>
      </c>
      <c r="DOQ49" s="258">
        <f ca="1">IFERROR(IF(ISNUMBER(SEARCH("months",#REF!)),INDEX(INDIRECT($I$20),1)*DATEDIF(DOQ$25,MIN(DOR$25,$F$19)+1,"m")/12,0),0)</f>
        <v>0</v>
      </c>
      <c r="DOS49" s="258">
        <f ca="1">IFERROR(IF(ISNUMBER(SEARCH("months",#REF!)),INDEX(INDIRECT($I$20),1)*DATEDIF(DOS$25,MIN(DOT$25,$F$19)+1,"m")/12,0),0)</f>
        <v>0</v>
      </c>
      <c r="DOU49" s="258">
        <f ca="1">IFERROR(IF(ISNUMBER(SEARCH("months",#REF!)),INDEX(INDIRECT($I$20),1)*DATEDIF(DOU$25,MIN(DOV$25,$F$19)+1,"m")/12,0),0)</f>
        <v>0</v>
      </c>
      <c r="DOW49" s="258">
        <f ca="1">IFERROR(IF(ISNUMBER(SEARCH("months",#REF!)),INDEX(INDIRECT($I$20),1)*DATEDIF(DOW$25,MIN(DOX$25,$F$19)+1,"m")/12,0),0)</f>
        <v>0</v>
      </c>
      <c r="DOY49" s="258">
        <f ca="1">IFERROR(IF(ISNUMBER(SEARCH("months",#REF!)),INDEX(INDIRECT($I$20),1)*DATEDIF(DOY$25,MIN(DOZ$25,$F$19)+1,"m")/12,0),0)</f>
        <v>0</v>
      </c>
      <c r="DPA49" s="258">
        <f ca="1">IFERROR(IF(ISNUMBER(SEARCH("months",#REF!)),INDEX(INDIRECT($I$20),1)*DATEDIF(DPA$25,MIN(DPB$25,$F$19)+1,"m")/12,0),0)</f>
        <v>0</v>
      </c>
      <c r="DPC49" s="258">
        <f ca="1">IFERROR(IF(ISNUMBER(SEARCH("months",#REF!)),INDEX(INDIRECT($I$20),1)*DATEDIF(DPC$25,MIN(DPD$25,$F$19)+1,"m")/12,0),0)</f>
        <v>0</v>
      </c>
      <c r="DPE49" s="258">
        <f ca="1">IFERROR(IF(ISNUMBER(SEARCH("months",#REF!)),INDEX(INDIRECT($I$20),1)*DATEDIF(DPE$25,MIN(DPF$25,$F$19)+1,"m")/12,0),0)</f>
        <v>0</v>
      </c>
      <c r="DPG49" s="258">
        <f ca="1">IFERROR(IF(ISNUMBER(SEARCH("months",#REF!)),INDEX(INDIRECT($I$20),1)*DATEDIF(DPG$25,MIN(DPH$25,$F$19)+1,"m")/12,0),0)</f>
        <v>0</v>
      </c>
      <c r="DPI49" s="258">
        <f ca="1">IFERROR(IF(ISNUMBER(SEARCH("months",#REF!)),INDEX(INDIRECT($I$20),1)*DATEDIF(DPI$25,MIN(DPJ$25,$F$19)+1,"m")/12,0),0)</f>
        <v>0</v>
      </c>
      <c r="DPK49" s="258">
        <f ca="1">IFERROR(IF(ISNUMBER(SEARCH("months",#REF!)),INDEX(INDIRECT($I$20),1)*DATEDIF(DPK$25,MIN(DPL$25,$F$19)+1,"m")/12,0),0)</f>
        <v>0</v>
      </c>
      <c r="DPM49" s="258">
        <f ca="1">IFERROR(IF(ISNUMBER(SEARCH("months",#REF!)),INDEX(INDIRECT($I$20),1)*DATEDIF(DPM$25,MIN(DPN$25,$F$19)+1,"m")/12,0),0)</f>
        <v>0</v>
      </c>
      <c r="DPO49" s="258">
        <f ca="1">IFERROR(IF(ISNUMBER(SEARCH("months",#REF!)),INDEX(INDIRECT($I$20),1)*DATEDIF(DPO$25,MIN(DPP$25,$F$19)+1,"m")/12,0),0)</f>
        <v>0</v>
      </c>
      <c r="DPQ49" s="258">
        <f ca="1">IFERROR(IF(ISNUMBER(SEARCH("months",#REF!)),INDEX(INDIRECT($I$20),1)*DATEDIF(DPQ$25,MIN(DPR$25,$F$19)+1,"m")/12,0),0)</f>
        <v>0</v>
      </c>
      <c r="DPS49" s="258">
        <f ca="1">IFERROR(IF(ISNUMBER(SEARCH("months",#REF!)),INDEX(INDIRECT($I$20),1)*DATEDIF(DPS$25,MIN(DPT$25,$F$19)+1,"m")/12,0),0)</f>
        <v>0</v>
      </c>
      <c r="DPU49" s="258">
        <f ca="1">IFERROR(IF(ISNUMBER(SEARCH("months",#REF!)),INDEX(INDIRECT($I$20),1)*DATEDIF(DPU$25,MIN(DPV$25,$F$19)+1,"m")/12,0),0)</f>
        <v>0</v>
      </c>
      <c r="DPW49" s="258">
        <f ca="1">IFERROR(IF(ISNUMBER(SEARCH("months",#REF!)),INDEX(INDIRECT($I$20),1)*DATEDIF(DPW$25,MIN(DPX$25,$F$19)+1,"m")/12,0),0)</f>
        <v>0</v>
      </c>
      <c r="DPY49" s="258">
        <f ca="1">IFERROR(IF(ISNUMBER(SEARCH("months",#REF!)),INDEX(INDIRECT($I$20),1)*DATEDIF(DPY$25,MIN(DPZ$25,$F$19)+1,"m")/12,0),0)</f>
        <v>0</v>
      </c>
      <c r="DQA49" s="258">
        <f ca="1">IFERROR(IF(ISNUMBER(SEARCH("months",#REF!)),INDEX(INDIRECT($I$20),1)*DATEDIF(DQA$25,MIN(DQB$25,$F$19)+1,"m")/12,0),0)</f>
        <v>0</v>
      </c>
      <c r="DQC49" s="258">
        <f ca="1">IFERROR(IF(ISNUMBER(SEARCH("months",#REF!)),INDEX(INDIRECT($I$20),1)*DATEDIF(DQC$25,MIN(DQD$25,$F$19)+1,"m")/12,0),0)</f>
        <v>0</v>
      </c>
      <c r="DQE49" s="258">
        <f ca="1">IFERROR(IF(ISNUMBER(SEARCH("months",#REF!)),INDEX(INDIRECT($I$20),1)*DATEDIF(DQE$25,MIN(DQF$25,$F$19)+1,"m")/12,0),0)</f>
        <v>0</v>
      </c>
      <c r="DQG49" s="258">
        <f ca="1">IFERROR(IF(ISNUMBER(SEARCH("months",#REF!)),INDEX(INDIRECT($I$20),1)*DATEDIF(DQG$25,MIN(DQH$25,$F$19)+1,"m")/12,0),0)</f>
        <v>0</v>
      </c>
      <c r="DQI49" s="258">
        <f ca="1">IFERROR(IF(ISNUMBER(SEARCH("months",#REF!)),INDEX(INDIRECT($I$20),1)*DATEDIF(DQI$25,MIN(DQJ$25,$F$19)+1,"m")/12,0),0)</f>
        <v>0</v>
      </c>
      <c r="DQK49" s="258">
        <f ca="1">IFERROR(IF(ISNUMBER(SEARCH("months",#REF!)),INDEX(INDIRECT($I$20),1)*DATEDIF(DQK$25,MIN(DQL$25,$F$19)+1,"m")/12,0),0)</f>
        <v>0</v>
      </c>
      <c r="DQM49" s="258">
        <f ca="1">IFERROR(IF(ISNUMBER(SEARCH("months",#REF!)),INDEX(INDIRECT($I$20),1)*DATEDIF(DQM$25,MIN(DQN$25,$F$19)+1,"m")/12,0),0)</f>
        <v>0</v>
      </c>
      <c r="DQO49" s="258">
        <f ca="1">IFERROR(IF(ISNUMBER(SEARCH("months",#REF!)),INDEX(INDIRECT($I$20),1)*DATEDIF(DQO$25,MIN(DQP$25,$F$19)+1,"m")/12,0),0)</f>
        <v>0</v>
      </c>
      <c r="DQQ49" s="258">
        <f ca="1">IFERROR(IF(ISNUMBER(SEARCH("months",#REF!)),INDEX(INDIRECT($I$20),1)*DATEDIF(DQQ$25,MIN(DQR$25,$F$19)+1,"m")/12,0),0)</f>
        <v>0</v>
      </c>
      <c r="DQS49" s="258">
        <f ca="1">IFERROR(IF(ISNUMBER(SEARCH("months",#REF!)),INDEX(INDIRECT($I$20),1)*DATEDIF(DQS$25,MIN(DQT$25,$F$19)+1,"m")/12,0),0)</f>
        <v>0</v>
      </c>
      <c r="DQU49" s="258">
        <f ca="1">IFERROR(IF(ISNUMBER(SEARCH("months",#REF!)),INDEX(INDIRECT($I$20),1)*DATEDIF(DQU$25,MIN(DQV$25,$F$19)+1,"m")/12,0),0)</f>
        <v>0</v>
      </c>
      <c r="DQW49" s="258">
        <f ca="1">IFERROR(IF(ISNUMBER(SEARCH("months",#REF!)),INDEX(INDIRECT($I$20),1)*DATEDIF(DQW$25,MIN(DQX$25,$F$19)+1,"m")/12,0),0)</f>
        <v>0</v>
      </c>
      <c r="DQY49" s="258">
        <f ca="1">IFERROR(IF(ISNUMBER(SEARCH("months",#REF!)),INDEX(INDIRECT($I$20),1)*DATEDIF(DQY$25,MIN(DQZ$25,$F$19)+1,"m")/12,0),0)</f>
        <v>0</v>
      </c>
      <c r="DRA49" s="258">
        <f ca="1">IFERROR(IF(ISNUMBER(SEARCH("months",#REF!)),INDEX(INDIRECT($I$20),1)*DATEDIF(DRA$25,MIN(DRB$25,$F$19)+1,"m")/12,0),0)</f>
        <v>0</v>
      </c>
      <c r="DRC49" s="258">
        <f ca="1">IFERROR(IF(ISNUMBER(SEARCH("months",#REF!)),INDEX(INDIRECT($I$20),1)*DATEDIF(DRC$25,MIN(DRD$25,$F$19)+1,"m")/12,0),0)</f>
        <v>0</v>
      </c>
      <c r="DRE49" s="258">
        <f ca="1">IFERROR(IF(ISNUMBER(SEARCH("months",#REF!)),INDEX(INDIRECT($I$20),1)*DATEDIF(DRE$25,MIN(DRF$25,$F$19)+1,"m")/12,0),0)</f>
        <v>0</v>
      </c>
      <c r="DRG49" s="258">
        <f ca="1">IFERROR(IF(ISNUMBER(SEARCH("months",#REF!)),INDEX(INDIRECT($I$20),1)*DATEDIF(DRG$25,MIN(DRH$25,$F$19)+1,"m")/12,0),0)</f>
        <v>0</v>
      </c>
      <c r="DRI49" s="258">
        <f ca="1">IFERROR(IF(ISNUMBER(SEARCH("months",#REF!)),INDEX(INDIRECT($I$20),1)*DATEDIF(DRI$25,MIN(DRJ$25,$F$19)+1,"m")/12,0),0)</f>
        <v>0</v>
      </c>
      <c r="DRK49" s="258">
        <f ca="1">IFERROR(IF(ISNUMBER(SEARCH("months",#REF!)),INDEX(INDIRECT($I$20),1)*DATEDIF(DRK$25,MIN(DRL$25,$F$19)+1,"m")/12,0),0)</f>
        <v>0</v>
      </c>
      <c r="DRM49" s="258">
        <f ca="1">IFERROR(IF(ISNUMBER(SEARCH("months",#REF!)),INDEX(INDIRECT($I$20),1)*DATEDIF(DRM$25,MIN(DRN$25,$F$19)+1,"m")/12,0),0)</f>
        <v>0</v>
      </c>
      <c r="DRO49" s="258">
        <f ca="1">IFERROR(IF(ISNUMBER(SEARCH("months",#REF!)),INDEX(INDIRECT($I$20),1)*DATEDIF(DRO$25,MIN(DRP$25,$F$19)+1,"m")/12,0),0)</f>
        <v>0</v>
      </c>
      <c r="DRQ49" s="258">
        <f ca="1">IFERROR(IF(ISNUMBER(SEARCH("months",#REF!)),INDEX(INDIRECT($I$20),1)*DATEDIF(DRQ$25,MIN(DRR$25,$F$19)+1,"m")/12,0),0)</f>
        <v>0</v>
      </c>
      <c r="DRS49" s="258">
        <f ca="1">IFERROR(IF(ISNUMBER(SEARCH("months",#REF!)),INDEX(INDIRECT($I$20),1)*DATEDIF(DRS$25,MIN(DRT$25,$F$19)+1,"m")/12,0),0)</f>
        <v>0</v>
      </c>
      <c r="DRU49" s="258">
        <f ca="1">IFERROR(IF(ISNUMBER(SEARCH("months",#REF!)),INDEX(INDIRECT($I$20),1)*DATEDIF(DRU$25,MIN(DRV$25,$F$19)+1,"m")/12,0),0)</f>
        <v>0</v>
      </c>
      <c r="DRW49" s="258">
        <f ca="1">IFERROR(IF(ISNUMBER(SEARCH("months",#REF!)),INDEX(INDIRECT($I$20),1)*DATEDIF(DRW$25,MIN(DRX$25,$F$19)+1,"m")/12,0),0)</f>
        <v>0</v>
      </c>
      <c r="DRY49" s="258">
        <f ca="1">IFERROR(IF(ISNUMBER(SEARCH("months",#REF!)),INDEX(INDIRECT($I$20),1)*DATEDIF(DRY$25,MIN(DRZ$25,$F$19)+1,"m")/12,0),0)</f>
        <v>0</v>
      </c>
      <c r="DSA49" s="258">
        <f ca="1">IFERROR(IF(ISNUMBER(SEARCH("months",#REF!)),INDEX(INDIRECT($I$20),1)*DATEDIF(DSA$25,MIN(DSB$25,$F$19)+1,"m")/12,0),0)</f>
        <v>0</v>
      </c>
      <c r="DSC49" s="258">
        <f ca="1">IFERROR(IF(ISNUMBER(SEARCH("months",#REF!)),INDEX(INDIRECT($I$20),1)*DATEDIF(DSC$25,MIN(DSD$25,$F$19)+1,"m")/12,0),0)</f>
        <v>0</v>
      </c>
      <c r="DSE49" s="258">
        <f ca="1">IFERROR(IF(ISNUMBER(SEARCH("months",#REF!)),INDEX(INDIRECT($I$20),1)*DATEDIF(DSE$25,MIN(DSF$25,$F$19)+1,"m")/12,0),0)</f>
        <v>0</v>
      </c>
      <c r="DSG49" s="258">
        <f ca="1">IFERROR(IF(ISNUMBER(SEARCH("months",#REF!)),INDEX(INDIRECT($I$20),1)*DATEDIF(DSG$25,MIN(DSH$25,$F$19)+1,"m")/12,0),0)</f>
        <v>0</v>
      </c>
      <c r="DSI49" s="258">
        <f ca="1">IFERROR(IF(ISNUMBER(SEARCH("months",#REF!)),INDEX(INDIRECT($I$20),1)*DATEDIF(DSI$25,MIN(DSJ$25,$F$19)+1,"m")/12,0),0)</f>
        <v>0</v>
      </c>
      <c r="DSK49" s="258">
        <f ca="1">IFERROR(IF(ISNUMBER(SEARCH("months",#REF!)),INDEX(INDIRECT($I$20),1)*DATEDIF(DSK$25,MIN(DSL$25,$F$19)+1,"m")/12,0),0)</f>
        <v>0</v>
      </c>
      <c r="DSM49" s="258">
        <f ca="1">IFERROR(IF(ISNUMBER(SEARCH("months",#REF!)),INDEX(INDIRECT($I$20),1)*DATEDIF(DSM$25,MIN(DSN$25,$F$19)+1,"m")/12,0),0)</f>
        <v>0</v>
      </c>
      <c r="DSO49" s="258">
        <f ca="1">IFERROR(IF(ISNUMBER(SEARCH("months",#REF!)),INDEX(INDIRECT($I$20),1)*DATEDIF(DSO$25,MIN(DSP$25,$F$19)+1,"m")/12,0),0)</f>
        <v>0</v>
      </c>
      <c r="DSQ49" s="258">
        <f ca="1">IFERROR(IF(ISNUMBER(SEARCH("months",#REF!)),INDEX(INDIRECT($I$20),1)*DATEDIF(DSQ$25,MIN(DSR$25,$F$19)+1,"m")/12,0),0)</f>
        <v>0</v>
      </c>
      <c r="DSS49" s="258">
        <f ca="1">IFERROR(IF(ISNUMBER(SEARCH("months",#REF!)),INDEX(INDIRECT($I$20),1)*DATEDIF(DSS$25,MIN(DST$25,$F$19)+1,"m")/12,0),0)</f>
        <v>0</v>
      </c>
      <c r="DSU49" s="258">
        <f ca="1">IFERROR(IF(ISNUMBER(SEARCH("months",#REF!)),INDEX(INDIRECT($I$20),1)*DATEDIF(DSU$25,MIN(DSV$25,$F$19)+1,"m")/12,0),0)</f>
        <v>0</v>
      </c>
      <c r="DSW49" s="258">
        <f ca="1">IFERROR(IF(ISNUMBER(SEARCH("months",#REF!)),INDEX(INDIRECT($I$20),1)*DATEDIF(DSW$25,MIN(DSX$25,$F$19)+1,"m")/12,0),0)</f>
        <v>0</v>
      </c>
      <c r="DSY49" s="258">
        <f ca="1">IFERROR(IF(ISNUMBER(SEARCH("months",#REF!)),INDEX(INDIRECT($I$20),1)*DATEDIF(DSY$25,MIN(DSZ$25,$F$19)+1,"m")/12,0),0)</f>
        <v>0</v>
      </c>
      <c r="DTA49" s="258">
        <f ca="1">IFERROR(IF(ISNUMBER(SEARCH("months",#REF!)),INDEX(INDIRECT($I$20),1)*DATEDIF(DTA$25,MIN(DTB$25,$F$19)+1,"m")/12,0),0)</f>
        <v>0</v>
      </c>
      <c r="DTC49" s="258">
        <f ca="1">IFERROR(IF(ISNUMBER(SEARCH("months",#REF!)),INDEX(INDIRECT($I$20),1)*DATEDIF(DTC$25,MIN(DTD$25,$F$19)+1,"m")/12,0),0)</f>
        <v>0</v>
      </c>
      <c r="DTE49" s="258">
        <f ca="1">IFERROR(IF(ISNUMBER(SEARCH("months",#REF!)),INDEX(INDIRECT($I$20),1)*DATEDIF(DTE$25,MIN(DTF$25,$F$19)+1,"m")/12,0),0)</f>
        <v>0</v>
      </c>
      <c r="DTG49" s="258">
        <f ca="1">IFERROR(IF(ISNUMBER(SEARCH("months",#REF!)),INDEX(INDIRECT($I$20),1)*DATEDIF(DTG$25,MIN(DTH$25,$F$19)+1,"m")/12,0),0)</f>
        <v>0</v>
      </c>
      <c r="DTI49" s="258">
        <f ca="1">IFERROR(IF(ISNUMBER(SEARCH("months",#REF!)),INDEX(INDIRECT($I$20),1)*DATEDIF(DTI$25,MIN(DTJ$25,$F$19)+1,"m")/12,0),0)</f>
        <v>0</v>
      </c>
      <c r="DTK49" s="258">
        <f ca="1">IFERROR(IF(ISNUMBER(SEARCH("months",#REF!)),INDEX(INDIRECT($I$20),1)*DATEDIF(DTK$25,MIN(DTL$25,$F$19)+1,"m")/12,0),0)</f>
        <v>0</v>
      </c>
      <c r="DTM49" s="258">
        <f ca="1">IFERROR(IF(ISNUMBER(SEARCH("months",#REF!)),INDEX(INDIRECT($I$20),1)*DATEDIF(DTM$25,MIN(DTN$25,$F$19)+1,"m")/12,0),0)</f>
        <v>0</v>
      </c>
      <c r="DTO49" s="258">
        <f ca="1">IFERROR(IF(ISNUMBER(SEARCH("months",#REF!)),INDEX(INDIRECT($I$20),1)*DATEDIF(DTO$25,MIN(DTP$25,$F$19)+1,"m")/12,0),0)</f>
        <v>0</v>
      </c>
      <c r="DTQ49" s="258">
        <f ca="1">IFERROR(IF(ISNUMBER(SEARCH("months",#REF!)),INDEX(INDIRECT($I$20),1)*DATEDIF(DTQ$25,MIN(DTR$25,$F$19)+1,"m")/12,0),0)</f>
        <v>0</v>
      </c>
      <c r="DTS49" s="258">
        <f ca="1">IFERROR(IF(ISNUMBER(SEARCH("months",#REF!)),INDEX(INDIRECT($I$20),1)*DATEDIF(DTS$25,MIN(DTT$25,$F$19)+1,"m")/12,0),0)</f>
        <v>0</v>
      </c>
      <c r="DTU49" s="258">
        <f ca="1">IFERROR(IF(ISNUMBER(SEARCH("months",#REF!)),INDEX(INDIRECT($I$20),1)*DATEDIF(DTU$25,MIN(DTV$25,$F$19)+1,"m")/12,0),0)</f>
        <v>0</v>
      </c>
      <c r="DTW49" s="258">
        <f ca="1">IFERROR(IF(ISNUMBER(SEARCH("months",#REF!)),INDEX(INDIRECT($I$20),1)*DATEDIF(DTW$25,MIN(DTX$25,$F$19)+1,"m")/12,0),0)</f>
        <v>0</v>
      </c>
      <c r="DTY49" s="258">
        <f ca="1">IFERROR(IF(ISNUMBER(SEARCH("months",#REF!)),INDEX(INDIRECT($I$20),1)*DATEDIF(DTY$25,MIN(DTZ$25,$F$19)+1,"m")/12,0),0)</f>
        <v>0</v>
      </c>
      <c r="DUA49" s="258">
        <f ca="1">IFERROR(IF(ISNUMBER(SEARCH("months",#REF!)),INDEX(INDIRECT($I$20),1)*DATEDIF(DUA$25,MIN(DUB$25,$F$19)+1,"m")/12,0),0)</f>
        <v>0</v>
      </c>
      <c r="DUC49" s="258">
        <f ca="1">IFERROR(IF(ISNUMBER(SEARCH("months",#REF!)),INDEX(INDIRECT($I$20),1)*DATEDIF(DUC$25,MIN(DUD$25,$F$19)+1,"m")/12,0),0)</f>
        <v>0</v>
      </c>
      <c r="DUE49" s="258">
        <f ca="1">IFERROR(IF(ISNUMBER(SEARCH("months",#REF!)),INDEX(INDIRECT($I$20),1)*DATEDIF(DUE$25,MIN(DUF$25,$F$19)+1,"m")/12,0),0)</f>
        <v>0</v>
      </c>
      <c r="DUG49" s="258">
        <f ca="1">IFERROR(IF(ISNUMBER(SEARCH("months",#REF!)),INDEX(INDIRECT($I$20),1)*DATEDIF(DUG$25,MIN(DUH$25,$F$19)+1,"m")/12,0),0)</f>
        <v>0</v>
      </c>
      <c r="DUI49" s="258">
        <f ca="1">IFERROR(IF(ISNUMBER(SEARCH("months",#REF!)),INDEX(INDIRECT($I$20),1)*DATEDIF(DUI$25,MIN(DUJ$25,$F$19)+1,"m")/12,0),0)</f>
        <v>0</v>
      </c>
      <c r="DUK49" s="258">
        <f ca="1">IFERROR(IF(ISNUMBER(SEARCH("months",#REF!)),INDEX(INDIRECT($I$20),1)*DATEDIF(DUK$25,MIN(DUL$25,$F$19)+1,"m")/12,0),0)</f>
        <v>0</v>
      </c>
      <c r="DUM49" s="258">
        <f ca="1">IFERROR(IF(ISNUMBER(SEARCH("months",#REF!)),INDEX(INDIRECT($I$20),1)*DATEDIF(DUM$25,MIN(DUN$25,$F$19)+1,"m")/12,0),0)</f>
        <v>0</v>
      </c>
      <c r="DUO49" s="258">
        <f ca="1">IFERROR(IF(ISNUMBER(SEARCH("months",#REF!)),INDEX(INDIRECT($I$20),1)*DATEDIF(DUO$25,MIN(DUP$25,$F$19)+1,"m")/12,0),0)</f>
        <v>0</v>
      </c>
      <c r="DUQ49" s="258">
        <f ca="1">IFERROR(IF(ISNUMBER(SEARCH("months",#REF!)),INDEX(INDIRECT($I$20),1)*DATEDIF(DUQ$25,MIN(DUR$25,$F$19)+1,"m")/12,0),0)</f>
        <v>0</v>
      </c>
      <c r="DUS49" s="258">
        <f ca="1">IFERROR(IF(ISNUMBER(SEARCH("months",#REF!)),INDEX(INDIRECT($I$20),1)*DATEDIF(DUS$25,MIN(DUT$25,$F$19)+1,"m")/12,0),0)</f>
        <v>0</v>
      </c>
      <c r="DUU49" s="258">
        <f ca="1">IFERROR(IF(ISNUMBER(SEARCH("months",#REF!)),INDEX(INDIRECT($I$20),1)*DATEDIF(DUU$25,MIN(DUV$25,$F$19)+1,"m")/12,0),0)</f>
        <v>0</v>
      </c>
      <c r="DUW49" s="258">
        <f ca="1">IFERROR(IF(ISNUMBER(SEARCH("months",#REF!)),INDEX(INDIRECT($I$20),1)*DATEDIF(DUW$25,MIN(DUX$25,$F$19)+1,"m")/12,0),0)</f>
        <v>0</v>
      </c>
      <c r="DUY49" s="258">
        <f ca="1">IFERROR(IF(ISNUMBER(SEARCH("months",#REF!)),INDEX(INDIRECT($I$20),1)*DATEDIF(DUY$25,MIN(DUZ$25,$F$19)+1,"m")/12,0),0)</f>
        <v>0</v>
      </c>
      <c r="DVA49" s="258">
        <f ca="1">IFERROR(IF(ISNUMBER(SEARCH("months",#REF!)),INDEX(INDIRECT($I$20),1)*DATEDIF(DVA$25,MIN(DVB$25,$F$19)+1,"m")/12,0),0)</f>
        <v>0</v>
      </c>
      <c r="DVC49" s="258">
        <f ca="1">IFERROR(IF(ISNUMBER(SEARCH("months",#REF!)),INDEX(INDIRECT($I$20),1)*DATEDIF(DVC$25,MIN(DVD$25,$F$19)+1,"m")/12,0),0)</f>
        <v>0</v>
      </c>
      <c r="DVE49" s="258">
        <f ca="1">IFERROR(IF(ISNUMBER(SEARCH("months",#REF!)),INDEX(INDIRECT($I$20),1)*DATEDIF(DVE$25,MIN(DVF$25,$F$19)+1,"m")/12,0),0)</f>
        <v>0</v>
      </c>
      <c r="DVG49" s="258">
        <f ca="1">IFERROR(IF(ISNUMBER(SEARCH("months",#REF!)),INDEX(INDIRECT($I$20),1)*DATEDIF(DVG$25,MIN(DVH$25,$F$19)+1,"m")/12,0),0)</f>
        <v>0</v>
      </c>
      <c r="DVI49" s="258">
        <f ca="1">IFERROR(IF(ISNUMBER(SEARCH("months",#REF!)),INDEX(INDIRECT($I$20),1)*DATEDIF(DVI$25,MIN(DVJ$25,$F$19)+1,"m")/12,0),0)</f>
        <v>0</v>
      </c>
      <c r="DVK49" s="258">
        <f ca="1">IFERROR(IF(ISNUMBER(SEARCH("months",#REF!)),INDEX(INDIRECT($I$20),1)*DATEDIF(DVK$25,MIN(DVL$25,$F$19)+1,"m")/12,0),0)</f>
        <v>0</v>
      </c>
      <c r="DVM49" s="258">
        <f ca="1">IFERROR(IF(ISNUMBER(SEARCH("months",#REF!)),INDEX(INDIRECT($I$20),1)*DATEDIF(DVM$25,MIN(DVN$25,$F$19)+1,"m")/12,0),0)</f>
        <v>0</v>
      </c>
      <c r="DVO49" s="258">
        <f ca="1">IFERROR(IF(ISNUMBER(SEARCH("months",#REF!)),INDEX(INDIRECT($I$20),1)*DATEDIF(DVO$25,MIN(DVP$25,$F$19)+1,"m")/12,0),0)</f>
        <v>0</v>
      </c>
      <c r="DVQ49" s="258">
        <f ca="1">IFERROR(IF(ISNUMBER(SEARCH("months",#REF!)),INDEX(INDIRECT($I$20),1)*DATEDIF(DVQ$25,MIN(DVR$25,$F$19)+1,"m")/12,0),0)</f>
        <v>0</v>
      </c>
      <c r="DVS49" s="258">
        <f ca="1">IFERROR(IF(ISNUMBER(SEARCH("months",#REF!)),INDEX(INDIRECT($I$20),1)*DATEDIF(DVS$25,MIN(DVT$25,$F$19)+1,"m")/12,0),0)</f>
        <v>0</v>
      </c>
      <c r="DVU49" s="258">
        <f ca="1">IFERROR(IF(ISNUMBER(SEARCH("months",#REF!)),INDEX(INDIRECT($I$20),1)*DATEDIF(DVU$25,MIN(DVV$25,$F$19)+1,"m")/12,0),0)</f>
        <v>0</v>
      </c>
      <c r="DVW49" s="258">
        <f ca="1">IFERROR(IF(ISNUMBER(SEARCH("months",#REF!)),INDEX(INDIRECT($I$20),1)*DATEDIF(DVW$25,MIN(DVX$25,$F$19)+1,"m")/12,0),0)</f>
        <v>0</v>
      </c>
      <c r="DVY49" s="258">
        <f ca="1">IFERROR(IF(ISNUMBER(SEARCH("months",#REF!)),INDEX(INDIRECT($I$20),1)*DATEDIF(DVY$25,MIN(DVZ$25,$F$19)+1,"m")/12,0),0)</f>
        <v>0</v>
      </c>
      <c r="DWA49" s="258">
        <f ca="1">IFERROR(IF(ISNUMBER(SEARCH("months",#REF!)),INDEX(INDIRECT($I$20),1)*DATEDIF(DWA$25,MIN(DWB$25,$F$19)+1,"m")/12,0),0)</f>
        <v>0</v>
      </c>
      <c r="DWC49" s="258">
        <f ca="1">IFERROR(IF(ISNUMBER(SEARCH("months",#REF!)),INDEX(INDIRECT($I$20),1)*DATEDIF(DWC$25,MIN(DWD$25,$F$19)+1,"m")/12,0),0)</f>
        <v>0</v>
      </c>
      <c r="DWE49" s="258">
        <f ca="1">IFERROR(IF(ISNUMBER(SEARCH("months",#REF!)),INDEX(INDIRECT($I$20),1)*DATEDIF(DWE$25,MIN(DWF$25,$F$19)+1,"m")/12,0),0)</f>
        <v>0</v>
      </c>
      <c r="DWG49" s="258">
        <f ca="1">IFERROR(IF(ISNUMBER(SEARCH("months",#REF!)),INDEX(INDIRECT($I$20),1)*DATEDIF(DWG$25,MIN(DWH$25,$F$19)+1,"m")/12,0),0)</f>
        <v>0</v>
      </c>
      <c r="DWI49" s="258">
        <f ca="1">IFERROR(IF(ISNUMBER(SEARCH("months",#REF!)),INDEX(INDIRECT($I$20),1)*DATEDIF(DWI$25,MIN(DWJ$25,$F$19)+1,"m")/12,0),0)</f>
        <v>0</v>
      </c>
      <c r="DWK49" s="258">
        <f ca="1">IFERROR(IF(ISNUMBER(SEARCH("months",#REF!)),INDEX(INDIRECT($I$20),1)*DATEDIF(DWK$25,MIN(DWL$25,$F$19)+1,"m")/12,0),0)</f>
        <v>0</v>
      </c>
      <c r="DWM49" s="258">
        <f ca="1">IFERROR(IF(ISNUMBER(SEARCH("months",#REF!)),INDEX(INDIRECT($I$20),1)*DATEDIF(DWM$25,MIN(DWN$25,$F$19)+1,"m")/12,0),0)</f>
        <v>0</v>
      </c>
      <c r="DWO49" s="258">
        <f ca="1">IFERROR(IF(ISNUMBER(SEARCH("months",#REF!)),INDEX(INDIRECT($I$20),1)*DATEDIF(DWO$25,MIN(DWP$25,$F$19)+1,"m")/12,0),0)</f>
        <v>0</v>
      </c>
      <c r="DWQ49" s="258">
        <f ca="1">IFERROR(IF(ISNUMBER(SEARCH("months",#REF!)),INDEX(INDIRECT($I$20),1)*DATEDIF(DWQ$25,MIN(DWR$25,$F$19)+1,"m")/12,0),0)</f>
        <v>0</v>
      </c>
      <c r="DWS49" s="258">
        <f ca="1">IFERROR(IF(ISNUMBER(SEARCH("months",#REF!)),INDEX(INDIRECT($I$20),1)*DATEDIF(DWS$25,MIN(DWT$25,$F$19)+1,"m")/12,0),0)</f>
        <v>0</v>
      </c>
      <c r="DWU49" s="258">
        <f ca="1">IFERROR(IF(ISNUMBER(SEARCH("months",#REF!)),INDEX(INDIRECT($I$20),1)*DATEDIF(DWU$25,MIN(DWV$25,$F$19)+1,"m")/12,0),0)</f>
        <v>0</v>
      </c>
      <c r="DWW49" s="258">
        <f ca="1">IFERROR(IF(ISNUMBER(SEARCH("months",#REF!)),INDEX(INDIRECT($I$20),1)*DATEDIF(DWW$25,MIN(DWX$25,$F$19)+1,"m")/12,0),0)</f>
        <v>0</v>
      </c>
      <c r="DWY49" s="258">
        <f ca="1">IFERROR(IF(ISNUMBER(SEARCH("months",#REF!)),INDEX(INDIRECT($I$20),1)*DATEDIF(DWY$25,MIN(DWZ$25,$F$19)+1,"m")/12,0),0)</f>
        <v>0</v>
      </c>
      <c r="DXA49" s="258">
        <f ca="1">IFERROR(IF(ISNUMBER(SEARCH("months",#REF!)),INDEX(INDIRECT($I$20),1)*DATEDIF(DXA$25,MIN(DXB$25,$F$19)+1,"m")/12,0),0)</f>
        <v>0</v>
      </c>
      <c r="DXC49" s="258">
        <f ca="1">IFERROR(IF(ISNUMBER(SEARCH("months",#REF!)),INDEX(INDIRECT($I$20),1)*DATEDIF(DXC$25,MIN(DXD$25,$F$19)+1,"m")/12,0),0)</f>
        <v>0</v>
      </c>
      <c r="DXE49" s="258">
        <f ca="1">IFERROR(IF(ISNUMBER(SEARCH("months",#REF!)),INDEX(INDIRECT($I$20),1)*DATEDIF(DXE$25,MIN(DXF$25,$F$19)+1,"m")/12,0),0)</f>
        <v>0</v>
      </c>
      <c r="DXG49" s="258">
        <f ca="1">IFERROR(IF(ISNUMBER(SEARCH("months",#REF!)),INDEX(INDIRECT($I$20),1)*DATEDIF(DXG$25,MIN(DXH$25,$F$19)+1,"m")/12,0),0)</f>
        <v>0</v>
      </c>
      <c r="DXI49" s="258">
        <f ca="1">IFERROR(IF(ISNUMBER(SEARCH("months",#REF!)),INDEX(INDIRECT($I$20),1)*DATEDIF(DXI$25,MIN(DXJ$25,$F$19)+1,"m")/12,0),0)</f>
        <v>0</v>
      </c>
      <c r="DXK49" s="258">
        <f ca="1">IFERROR(IF(ISNUMBER(SEARCH("months",#REF!)),INDEX(INDIRECT($I$20),1)*DATEDIF(DXK$25,MIN(DXL$25,$F$19)+1,"m")/12,0),0)</f>
        <v>0</v>
      </c>
      <c r="DXM49" s="258">
        <f ca="1">IFERROR(IF(ISNUMBER(SEARCH("months",#REF!)),INDEX(INDIRECT($I$20),1)*DATEDIF(DXM$25,MIN(DXN$25,$F$19)+1,"m")/12,0),0)</f>
        <v>0</v>
      </c>
      <c r="DXO49" s="258">
        <f ca="1">IFERROR(IF(ISNUMBER(SEARCH("months",#REF!)),INDEX(INDIRECT($I$20),1)*DATEDIF(DXO$25,MIN(DXP$25,$F$19)+1,"m")/12,0),0)</f>
        <v>0</v>
      </c>
      <c r="DXQ49" s="258">
        <f ca="1">IFERROR(IF(ISNUMBER(SEARCH("months",#REF!)),INDEX(INDIRECT($I$20),1)*DATEDIF(DXQ$25,MIN(DXR$25,$F$19)+1,"m")/12,0),0)</f>
        <v>0</v>
      </c>
      <c r="DXS49" s="258">
        <f ca="1">IFERROR(IF(ISNUMBER(SEARCH("months",#REF!)),INDEX(INDIRECT($I$20),1)*DATEDIF(DXS$25,MIN(DXT$25,$F$19)+1,"m")/12,0),0)</f>
        <v>0</v>
      </c>
      <c r="DXU49" s="258">
        <f ca="1">IFERROR(IF(ISNUMBER(SEARCH("months",#REF!)),INDEX(INDIRECT($I$20),1)*DATEDIF(DXU$25,MIN(DXV$25,$F$19)+1,"m")/12,0),0)</f>
        <v>0</v>
      </c>
      <c r="DXW49" s="258">
        <f ca="1">IFERROR(IF(ISNUMBER(SEARCH("months",#REF!)),INDEX(INDIRECT($I$20),1)*DATEDIF(DXW$25,MIN(DXX$25,$F$19)+1,"m")/12,0),0)</f>
        <v>0</v>
      </c>
      <c r="DXY49" s="258">
        <f ca="1">IFERROR(IF(ISNUMBER(SEARCH("months",#REF!)),INDEX(INDIRECT($I$20),1)*DATEDIF(DXY$25,MIN(DXZ$25,$F$19)+1,"m")/12,0),0)</f>
        <v>0</v>
      </c>
      <c r="DYA49" s="258">
        <f ca="1">IFERROR(IF(ISNUMBER(SEARCH("months",#REF!)),INDEX(INDIRECT($I$20),1)*DATEDIF(DYA$25,MIN(DYB$25,$F$19)+1,"m")/12,0),0)</f>
        <v>0</v>
      </c>
      <c r="DYC49" s="258">
        <f ca="1">IFERROR(IF(ISNUMBER(SEARCH("months",#REF!)),INDEX(INDIRECT($I$20),1)*DATEDIF(DYC$25,MIN(DYD$25,$F$19)+1,"m")/12,0),0)</f>
        <v>0</v>
      </c>
      <c r="DYE49" s="258">
        <f ca="1">IFERROR(IF(ISNUMBER(SEARCH("months",#REF!)),INDEX(INDIRECT($I$20),1)*DATEDIF(DYE$25,MIN(DYF$25,$F$19)+1,"m")/12,0),0)</f>
        <v>0</v>
      </c>
      <c r="DYG49" s="258">
        <f ca="1">IFERROR(IF(ISNUMBER(SEARCH("months",#REF!)),INDEX(INDIRECT($I$20),1)*DATEDIF(DYG$25,MIN(DYH$25,$F$19)+1,"m")/12,0),0)</f>
        <v>0</v>
      </c>
      <c r="DYI49" s="258">
        <f ca="1">IFERROR(IF(ISNUMBER(SEARCH("months",#REF!)),INDEX(INDIRECT($I$20),1)*DATEDIF(DYI$25,MIN(DYJ$25,$F$19)+1,"m")/12,0),0)</f>
        <v>0</v>
      </c>
      <c r="DYK49" s="258">
        <f ca="1">IFERROR(IF(ISNUMBER(SEARCH("months",#REF!)),INDEX(INDIRECT($I$20),1)*DATEDIF(DYK$25,MIN(DYL$25,$F$19)+1,"m")/12,0),0)</f>
        <v>0</v>
      </c>
      <c r="DYM49" s="258">
        <f ca="1">IFERROR(IF(ISNUMBER(SEARCH("months",#REF!)),INDEX(INDIRECT($I$20),1)*DATEDIF(DYM$25,MIN(DYN$25,$F$19)+1,"m")/12,0),0)</f>
        <v>0</v>
      </c>
      <c r="DYO49" s="258">
        <f ca="1">IFERROR(IF(ISNUMBER(SEARCH("months",#REF!)),INDEX(INDIRECT($I$20),1)*DATEDIF(DYO$25,MIN(DYP$25,$F$19)+1,"m")/12,0),0)</f>
        <v>0</v>
      </c>
      <c r="DYQ49" s="258">
        <f ca="1">IFERROR(IF(ISNUMBER(SEARCH("months",#REF!)),INDEX(INDIRECT($I$20),1)*DATEDIF(DYQ$25,MIN(DYR$25,$F$19)+1,"m")/12,0),0)</f>
        <v>0</v>
      </c>
      <c r="DYS49" s="258">
        <f ca="1">IFERROR(IF(ISNUMBER(SEARCH("months",#REF!)),INDEX(INDIRECT($I$20),1)*DATEDIF(DYS$25,MIN(DYT$25,$F$19)+1,"m")/12,0),0)</f>
        <v>0</v>
      </c>
      <c r="DYU49" s="258">
        <f ca="1">IFERROR(IF(ISNUMBER(SEARCH("months",#REF!)),INDEX(INDIRECT($I$20),1)*DATEDIF(DYU$25,MIN(DYV$25,$F$19)+1,"m")/12,0),0)</f>
        <v>0</v>
      </c>
      <c r="DYW49" s="258">
        <f ca="1">IFERROR(IF(ISNUMBER(SEARCH("months",#REF!)),INDEX(INDIRECT($I$20),1)*DATEDIF(DYW$25,MIN(DYX$25,$F$19)+1,"m")/12,0),0)</f>
        <v>0</v>
      </c>
      <c r="DYY49" s="258">
        <f ca="1">IFERROR(IF(ISNUMBER(SEARCH("months",#REF!)),INDEX(INDIRECT($I$20),1)*DATEDIF(DYY$25,MIN(DYZ$25,$F$19)+1,"m")/12,0),0)</f>
        <v>0</v>
      </c>
      <c r="DZA49" s="258">
        <f ca="1">IFERROR(IF(ISNUMBER(SEARCH("months",#REF!)),INDEX(INDIRECT($I$20),1)*DATEDIF(DZA$25,MIN(DZB$25,$F$19)+1,"m")/12,0),0)</f>
        <v>0</v>
      </c>
      <c r="DZC49" s="258">
        <f ca="1">IFERROR(IF(ISNUMBER(SEARCH("months",#REF!)),INDEX(INDIRECT($I$20),1)*DATEDIF(DZC$25,MIN(DZD$25,$F$19)+1,"m")/12,0),0)</f>
        <v>0</v>
      </c>
      <c r="DZE49" s="258">
        <f ca="1">IFERROR(IF(ISNUMBER(SEARCH("months",#REF!)),INDEX(INDIRECT($I$20),1)*DATEDIF(DZE$25,MIN(DZF$25,$F$19)+1,"m")/12,0),0)</f>
        <v>0</v>
      </c>
      <c r="DZG49" s="258">
        <f ca="1">IFERROR(IF(ISNUMBER(SEARCH("months",#REF!)),INDEX(INDIRECT($I$20),1)*DATEDIF(DZG$25,MIN(DZH$25,$F$19)+1,"m")/12,0),0)</f>
        <v>0</v>
      </c>
      <c r="DZI49" s="258">
        <f ca="1">IFERROR(IF(ISNUMBER(SEARCH("months",#REF!)),INDEX(INDIRECT($I$20),1)*DATEDIF(DZI$25,MIN(DZJ$25,$F$19)+1,"m")/12,0),0)</f>
        <v>0</v>
      </c>
      <c r="DZK49" s="258">
        <f ca="1">IFERROR(IF(ISNUMBER(SEARCH("months",#REF!)),INDEX(INDIRECT($I$20),1)*DATEDIF(DZK$25,MIN(DZL$25,$F$19)+1,"m")/12,0),0)</f>
        <v>0</v>
      </c>
      <c r="DZM49" s="258">
        <f ca="1">IFERROR(IF(ISNUMBER(SEARCH("months",#REF!)),INDEX(INDIRECT($I$20),1)*DATEDIF(DZM$25,MIN(DZN$25,$F$19)+1,"m")/12,0),0)</f>
        <v>0</v>
      </c>
      <c r="DZO49" s="258">
        <f ca="1">IFERROR(IF(ISNUMBER(SEARCH("months",#REF!)),INDEX(INDIRECT($I$20),1)*DATEDIF(DZO$25,MIN(DZP$25,$F$19)+1,"m")/12,0),0)</f>
        <v>0</v>
      </c>
      <c r="DZQ49" s="258">
        <f ca="1">IFERROR(IF(ISNUMBER(SEARCH("months",#REF!)),INDEX(INDIRECT($I$20),1)*DATEDIF(DZQ$25,MIN(DZR$25,$F$19)+1,"m")/12,0),0)</f>
        <v>0</v>
      </c>
      <c r="DZS49" s="258">
        <f ca="1">IFERROR(IF(ISNUMBER(SEARCH("months",#REF!)),INDEX(INDIRECT($I$20),1)*DATEDIF(DZS$25,MIN(DZT$25,$F$19)+1,"m")/12,0),0)</f>
        <v>0</v>
      </c>
      <c r="DZU49" s="258">
        <f ca="1">IFERROR(IF(ISNUMBER(SEARCH("months",#REF!)),INDEX(INDIRECT($I$20),1)*DATEDIF(DZU$25,MIN(DZV$25,$F$19)+1,"m")/12,0),0)</f>
        <v>0</v>
      </c>
      <c r="DZW49" s="258">
        <f ca="1">IFERROR(IF(ISNUMBER(SEARCH("months",#REF!)),INDEX(INDIRECT($I$20),1)*DATEDIF(DZW$25,MIN(DZX$25,$F$19)+1,"m")/12,0),0)</f>
        <v>0</v>
      </c>
      <c r="DZY49" s="258">
        <f ca="1">IFERROR(IF(ISNUMBER(SEARCH("months",#REF!)),INDEX(INDIRECT($I$20),1)*DATEDIF(DZY$25,MIN(DZZ$25,$F$19)+1,"m")/12,0),0)</f>
        <v>0</v>
      </c>
      <c r="EAA49" s="258">
        <f ca="1">IFERROR(IF(ISNUMBER(SEARCH("months",#REF!)),INDEX(INDIRECT($I$20),1)*DATEDIF(EAA$25,MIN(EAB$25,$F$19)+1,"m")/12,0),0)</f>
        <v>0</v>
      </c>
      <c r="EAC49" s="258">
        <f ca="1">IFERROR(IF(ISNUMBER(SEARCH("months",#REF!)),INDEX(INDIRECT($I$20),1)*DATEDIF(EAC$25,MIN(EAD$25,$F$19)+1,"m")/12,0),0)</f>
        <v>0</v>
      </c>
      <c r="EAE49" s="258">
        <f ca="1">IFERROR(IF(ISNUMBER(SEARCH("months",#REF!)),INDEX(INDIRECT($I$20),1)*DATEDIF(EAE$25,MIN(EAF$25,$F$19)+1,"m")/12,0),0)</f>
        <v>0</v>
      </c>
      <c r="EAG49" s="258">
        <f ca="1">IFERROR(IF(ISNUMBER(SEARCH("months",#REF!)),INDEX(INDIRECT($I$20),1)*DATEDIF(EAG$25,MIN(EAH$25,$F$19)+1,"m")/12,0),0)</f>
        <v>0</v>
      </c>
      <c r="EAI49" s="258">
        <f ca="1">IFERROR(IF(ISNUMBER(SEARCH("months",#REF!)),INDEX(INDIRECT($I$20),1)*DATEDIF(EAI$25,MIN(EAJ$25,$F$19)+1,"m")/12,0),0)</f>
        <v>0</v>
      </c>
      <c r="EAK49" s="258">
        <f ca="1">IFERROR(IF(ISNUMBER(SEARCH("months",#REF!)),INDEX(INDIRECT($I$20),1)*DATEDIF(EAK$25,MIN(EAL$25,$F$19)+1,"m")/12,0),0)</f>
        <v>0</v>
      </c>
      <c r="EAM49" s="258">
        <f ca="1">IFERROR(IF(ISNUMBER(SEARCH("months",#REF!)),INDEX(INDIRECT($I$20),1)*DATEDIF(EAM$25,MIN(EAN$25,$F$19)+1,"m")/12,0),0)</f>
        <v>0</v>
      </c>
      <c r="EAO49" s="258">
        <f ca="1">IFERROR(IF(ISNUMBER(SEARCH("months",#REF!)),INDEX(INDIRECT($I$20),1)*DATEDIF(EAO$25,MIN(EAP$25,$F$19)+1,"m")/12,0),0)</f>
        <v>0</v>
      </c>
      <c r="EAQ49" s="258">
        <f ca="1">IFERROR(IF(ISNUMBER(SEARCH("months",#REF!)),INDEX(INDIRECT($I$20),1)*DATEDIF(EAQ$25,MIN(EAR$25,$F$19)+1,"m")/12,0),0)</f>
        <v>0</v>
      </c>
      <c r="EAS49" s="258">
        <f ca="1">IFERROR(IF(ISNUMBER(SEARCH("months",#REF!)),INDEX(INDIRECT($I$20),1)*DATEDIF(EAS$25,MIN(EAT$25,$F$19)+1,"m")/12,0),0)</f>
        <v>0</v>
      </c>
      <c r="EAU49" s="258">
        <f ca="1">IFERROR(IF(ISNUMBER(SEARCH("months",#REF!)),INDEX(INDIRECT($I$20),1)*DATEDIF(EAU$25,MIN(EAV$25,$F$19)+1,"m")/12,0),0)</f>
        <v>0</v>
      </c>
      <c r="EAW49" s="258">
        <f ca="1">IFERROR(IF(ISNUMBER(SEARCH("months",#REF!)),INDEX(INDIRECT($I$20),1)*DATEDIF(EAW$25,MIN(EAX$25,$F$19)+1,"m")/12,0),0)</f>
        <v>0</v>
      </c>
      <c r="EAY49" s="258">
        <f ca="1">IFERROR(IF(ISNUMBER(SEARCH("months",#REF!)),INDEX(INDIRECT($I$20),1)*DATEDIF(EAY$25,MIN(EAZ$25,$F$19)+1,"m")/12,0),0)</f>
        <v>0</v>
      </c>
      <c r="EBA49" s="258">
        <f ca="1">IFERROR(IF(ISNUMBER(SEARCH("months",#REF!)),INDEX(INDIRECT($I$20),1)*DATEDIF(EBA$25,MIN(EBB$25,$F$19)+1,"m")/12,0),0)</f>
        <v>0</v>
      </c>
      <c r="EBC49" s="258">
        <f ca="1">IFERROR(IF(ISNUMBER(SEARCH("months",#REF!)),INDEX(INDIRECT($I$20),1)*DATEDIF(EBC$25,MIN(EBD$25,$F$19)+1,"m")/12,0),0)</f>
        <v>0</v>
      </c>
      <c r="EBE49" s="258">
        <f ca="1">IFERROR(IF(ISNUMBER(SEARCH("months",#REF!)),INDEX(INDIRECT($I$20),1)*DATEDIF(EBE$25,MIN(EBF$25,$F$19)+1,"m")/12,0),0)</f>
        <v>0</v>
      </c>
      <c r="EBG49" s="258">
        <f ca="1">IFERROR(IF(ISNUMBER(SEARCH("months",#REF!)),INDEX(INDIRECT($I$20),1)*DATEDIF(EBG$25,MIN(EBH$25,$F$19)+1,"m")/12,0),0)</f>
        <v>0</v>
      </c>
      <c r="EBI49" s="258">
        <f ca="1">IFERROR(IF(ISNUMBER(SEARCH("months",#REF!)),INDEX(INDIRECT($I$20),1)*DATEDIF(EBI$25,MIN(EBJ$25,$F$19)+1,"m")/12,0),0)</f>
        <v>0</v>
      </c>
      <c r="EBK49" s="258">
        <f ca="1">IFERROR(IF(ISNUMBER(SEARCH("months",#REF!)),INDEX(INDIRECT($I$20),1)*DATEDIF(EBK$25,MIN(EBL$25,$F$19)+1,"m")/12,0),0)</f>
        <v>0</v>
      </c>
      <c r="EBM49" s="258">
        <f ca="1">IFERROR(IF(ISNUMBER(SEARCH("months",#REF!)),INDEX(INDIRECT($I$20),1)*DATEDIF(EBM$25,MIN(EBN$25,$F$19)+1,"m")/12,0),0)</f>
        <v>0</v>
      </c>
      <c r="EBO49" s="258">
        <f ca="1">IFERROR(IF(ISNUMBER(SEARCH("months",#REF!)),INDEX(INDIRECT($I$20),1)*DATEDIF(EBO$25,MIN(EBP$25,$F$19)+1,"m")/12,0),0)</f>
        <v>0</v>
      </c>
      <c r="EBQ49" s="258">
        <f ca="1">IFERROR(IF(ISNUMBER(SEARCH("months",#REF!)),INDEX(INDIRECT($I$20),1)*DATEDIF(EBQ$25,MIN(EBR$25,$F$19)+1,"m")/12,0),0)</f>
        <v>0</v>
      </c>
      <c r="EBS49" s="258">
        <f ca="1">IFERROR(IF(ISNUMBER(SEARCH("months",#REF!)),INDEX(INDIRECT($I$20),1)*DATEDIF(EBS$25,MIN(EBT$25,$F$19)+1,"m")/12,0),0)</f>
        <v>0</v>
      </c>
      <c r="EBU49" s="258">
        <f ca="1">IFERROR(IF(ISNUMBER(SEARCH("months",#REF!)),INDEX(INDIRECT($I$20),1)*DATEDIF(EBU$25,MIN(EBV$25,$F$19)+1,"m")/12,0),0)</f>
        <v>0</v>
      </c>
      <c r="EBW49" s="258">
        <f ca="1">IFERROR(IF(ISNUMBER(SEARCH("months",#REF!)),INDEX(INDIRECT($I$20),1)*DATEDIF(EBW$25,MIN(EBX$25,$F$19)+1,"m")/12,0),0)</f>
        <v>0</v>
      </c>
      <c r="EBY49" s="258">
        <f ca="1">IFERROR(IF(ISNUMBER(SEARCH("months",#REF!)),INDEX(INDIRECT($I$20),1)*DATEDIF(EBY$25,MIN(EBZ$25,$F$19)+1,"m")/12,0),0)</f>
        <v>0</v>
      </c>
      <c r="ECA49" s="258">
        <f ca="1">IFERROR(IF(ISNUMBER(SEARCH("months",#REF!)),INDEX(INDIRECT($I$20),1)*DATEDIF(ECA$25,MIN(ECB$25,$F$19)+1,"m")/12,0),0)</f>
        <v>0</v>
      </c>
      <c r="ECC49" s="258">
        <f ca="1">IFERROR(IF(ISNUMBER(SEARCH("months",#REF!)),INDEX(INDIRECT($I$20),1)*DATEDIF(ECC$25,MIN(ECD$25,$F$19)+1,"m")/12,0),0)</f>
        <v>0</v>
      </c>
      <c r="ECE49" s="258">
        <f ca="1">IFERROR(IF(ISNUMBER(SEARCH("months",#REF!)),INDEX(INDIRECT($I$20),1)*DATEDIF(ECE$25,MIN(ECF$25,$F$19)+1,"m")/12,0),0)</f>
        <v>0</v>
      </c>
      <c r="ECG49" s="258">
        <f ca="1">IFERROR(IF(ISNUMBER(SEARCH("months",#REF!)),INDEX(INDIRECT($I$20),1)*DATEDIF(ECG$25,MIN(ECH$25,$F$19)+1,"m")/12,0),0)</f>
        <v>0</v>
      </c>
      <c r="ECI49" s="258">
        <f ca="1">IFERROR(IF(ISNUMBER(SEARCH("months",#REF!)),INDEX(INDIRECT($I$20),1)*DATEDIF(ECI$25,MIN(ECJ$25,$F$19)+1,"m")/12,0),0)</f>
        <v>0</v>
      </c>
      <c r="ECK49" s="258">
        <f ca="1">IFERROR(IF(ISNUMBER(SEARCH("months",#REF!)),INDEX(INDIRECT($I$20),1)*DATEDIF(ECK$25,MIN(ECL$25,$F$19)+1,"m")/12,0),0)</f>
        <v>0</v>
      </c>
      <c r="ECM49" s="258">
        <f ca="1">IFERROR(IF(ISNUMBER(SEARCH("months",#REF!)),INDEX(INDIRECT($I$20),1)*DATEDIF(ECM$25,MIN(ECN$25,$F$19)+1,"m")/12,0),0)</f>
        <v>0</v>
      </c>
      <c r="ECO49" s="258">
        <f ca="1">IFERROR(IF(ISNUMBER(SEARCH("months",#REF!)),INDEX(INDIRECT($I$20),1)*DATEDIF(ECO$25,MIN(ECP$25,$F$19)+1,"m")/12,0),0)</f>
        <v>0</v>
      </c>
      <c r="ECQ49" s="258">
        <f ca="1">IFERROR(IF(ISNUMBER(SEARCH("months",#REF!)),INDEX(INDIRECT($I$20),1)*DATEDIF(ECQ$25,MIN(ECR$25,$F$19)+1,"m")/12,0),0)</f>
        <v>0</v>
      </c>
      <c r="ECS49" s="258">
        <f ca="1">IFERROR(IF(ISNUMBER(SEARCH("months",#REF!)),INDEX(INDIRECT($I$20),1)*DATEDIF(ECS$25,MIN(ECT$25,$F$19)+1,"m")/12,0),0)</f>
        <v>0</v>
      </c>
      <c r="ECU49" s="258">
        <f ca="1">IFERROR(IF(ISNUMBER(SEARCH("months",#REF!)),INDEX(INDIRECT($I$20),1)*DATEDIF(ECU$25,MIN(ECV$25,$F$19)+1,"m")/12,0),0)</f>
        <v>0</v>
      </c>
      <c r="ECW49" s="258">
        <f ca="1">IFERROR(IF(ISNUMBER(SEARCH("months",#REF!)),INDEX(INDIRECT($I$20),1)*DATEDIF(ECW$25,MIN(ECX$25,$F$19)+1,"m")/12,0),0)</f>
        <v>0</v>
      </c>
      <c r="ECY49" s="258">
        <f ca="1">IFERROR(IF(ISNUMBER(SEARCH("months",#REF!)),INDEX(INDIRECT($I$20),1)*DATEDIF(ECY$25,MIN(ECZ$25,$F$19)+1,"m")/12,0),0)</f>
        <v>0</v>
      </c>
      <c r="EDA49" s="258">
        <f ca="1">IFERROR(IF(ISNUMBER(SEARCH("months",#REF!)),INDEX(INDIRECT($I$20),1)*DATEDIF(EDA$25,MIN(EDB$25,$F$19)+1,"m")/12,0),0)</f>
        <v>0</v>
      </c>
      <c r="EDC49" s="258">
        <f ca="1">IFERROR(IF(ISNUMBER(SEARCH("months",#REF!)),INDEX(INDIRECT($I$20),1)*DATEDIF(EDC$25,MIN(EDD$25,$F$19)+1,"m")/12,0),0)</f>
        <v>0</v>
      </c>
      <c r="EDE49" s="258">
        <f ca="1">IFERROR(IF(ISNUMBER(SEARCH("months",#REF!)),INDEX(INDIRECT($I$20),1)*DATEDIF(EDE$25,MIN(EDF$25,$F$19)+1,"m")/12,0),0)</f>
        <v>0</v>
      </c>
      <c r="EDG49" s="258">
        <f ca="1">IFERROR(IF(ISNUMBER(SEARCH("months",#REF!)),INDEX(INDIRECT($I$20),1)*DATEDIF(EDG$25,MIN(EDH$25,$F$19)+1,"m")/12,0),0)</f>
        <v>0</v>
      </c>
      <c r="EDI49" s="258">
        <f ca="1">IFERROR(IF(ISNUMBER(SEARCH("months",#REF!)),INDEX(INDIRECT($I$20),1)*DATEDIF(EDI$25,MIN(EDJ$25,$F$19)+1,"m")/12,0),0)</f>
        <v>0</v>
      </c>
      <c r="EDK49" s="258">
        <f ca="1">IFERROR(IF(ISNUMBER(SEARCH("months",#REF!)),INDEX(INDIRECT($I$20),1)*DATEDIF(EDK$25,MIN(EDL$25,$F$19)+1,"m")/12,0),0)</f>
        <v>0</v>
      </c>
      <c r="EDM49" s="258">
        <f ca="1">IFERROR(IF(ISNUMBER(SEARCH("months",#REF!)),INDEX(INDIRECT($I$20),1)*DATEDIF(EDM$25,MIN(EDN$25,$F$19)+1,"m")/12,0),0)</f>
        <v>0</v>
      </c>
      <c r="EDO49" s="258">
        <f ca="1">IFERROR(IF(ISNUMBER(SEARCH("months",#REF!)),INDEX(INDIRECT($I$20),1)*DATEDIF(EDO$25,MIN(EDP$25,$F$19)+1,"m")/12,0),0)</f>
        <v>0</v>
      </c>
      <c r="EDQ49" s="258">
        <f ca="1">IFERROR(IF(ISNUMBER(SEARCH("months",#REF!)),INDEX(INDIRECT($I$20),1)*DATEDIF(EDQ$25,MIN(EDR$25,$F$19)+1,"m")/12,0),0)</f>
        <v>0</v>
      </c>
      <c r="EDS49" s="258">
        <f ca="1">IFERROR(IF(ISNUMBER(SEARCH("months",#REF!)),INDEX(INDIRECT($I$20),1)*DATEDIF(EDS$25,MIN(EDT$25,$F$19)+1,"m")/12,0),0)</f>
        <v>0</v>
      </c>
      <c r="EDU49" s="258">
        <f ca="1">IFERROR(IF(ISNUMBER(SEARCH("months",#REF!)),INDEX(INDIRECT($I$20),1)*DATEDIF(EDU$25,MIN(EDV$25,$F$19)+1,"m")/12,0),0)</f>
        <v>0</v>
      </c>
      <c r="EDW49" s="258">
        <f ca="1">IFERROR(IF(ISNUMBER(SEARCH("months",#REF!)),INDEX(INDIRECT($I$20),1)*DATEDIF(EDW$25,MIN(EDX$25,$F$19)+1,"m")/12,0),0)</f>
        <v>0</v>
      </c>
      <c r="EDY49" s="258">
        <f ca="1">IFERROR(IF(ISNUMBER(SEARCH("months",#REF!)),INDEX(INDIRECT($I$20),1)*DATEDIF(EDY$25,MIN(EDZ$25,$F$19)+1,"m")/12,0),0)</f>
        <v>0</v>
      </c>
      <c r="EEA49" s="258">
        <f ca="1">IFERROR(IF(ISNUMBER(SEARCH("months",#REF!)),INDEX(INDIRECT($I$20),1)*DATEDIF(EEA$25,MIN(EEB$25,$F$19)+1,"m")/12,0),0)</f>
        <v>0</v>
      </c>
      <c r="EEC49" s="258">
        <f ca="1">IFERROR(IF(ISNUMBER(SEARCH("months",#REF!)),INDEX(INDIRECT($I$20),1)*DATEDIF(EEC$25,MIN(EED$25,$F$19)+1,"m")/12,0),0)</f>
        <v>0</v>
      </c>
      <c r="EEE49" s="258">
        <f ca="1">IFERROR(IF(ISNUMBER(SEARCH("months",#REF!)),INDEX(INDIRECT($I$20),1)*DATEDIF(EEE$25,MIN(EEF$25,$F$19)+1,"m")/12,0),0)</f>
        <v>0</v>
      </c>
      <c r="EEG49" s="258">
        <f ca="1">IFERROR(IF(ISNUMBER(SEARCH("months",#REF!)),INDEX(INDIRECT($I$20),1)*DATEDIF(EEG$25,MIN(EEH$25,$F$19)+1,"m")/12,0),0)</f>
        <v>0</v>
      </c>
      <c r="EEI49" s="258">
        <f ca="1">IFERROR(IF(ISNUMBER(SEARCH("months",#REF!)),INDEX(INDIRECT($I$20),1)*DATEDIF(EEI$25,MIN(EEJ$25,$F$19)+1,"m")/12,0),0)</f>
        <v>0</v>
      </c>
      <c r="EEK49" s="258">
        <f ca="1">IFERROR(IF(ISNUMBER(SEARCH("months",#REF!)),INDEX(INDIRECT($I$20),1)*DATEDIF(EEK$25,MIN(EEL$25,$F$19)+1,"m")/12,0),0)</f>
        <v>0</v>
      </c>
      <c r="EEM49" s="258">
        <f ca="1">IFERROR(IF(ISNUMBER(SEARCH("months",#REF!)),INDEX(INDIRECT($I$20),1)*DATEDIF(EEM$25,MIN(EEN$25,$F$19)+1,"m")/12,0),0)</f>
        <v>0</v>
      </c>
      <c r="EEO49" s="258">
        <f ca="1">IFERROR(IF(ISNUMBER(SEARCH("months",#REF!)),INDEX(INDIRECT($I$20),1)*DATEDIF(EEO$25,MIN(EEP$25,$F$19)+1,"m")/12,0),0)</f>
        <v>0</v>
      </c>
      <c r="EEQ49" s="258">
        <f ca="1">IFERROR(IF(ISNUMBER(SEARCH("months",#REF!)),INDEX(INDIRECT($I$20),1)*DATEDIF(EEQ$25,MIN(EER$25,$F$19)+1,"m")/12,0),0)</f>
        <v>0</v>
      </c>
      <c r="EES49" s="258">
        <f ca="1">IFERROR(IF(ISNUMBER(SEARCH("months",#REF!)),INDEX(INDIRECT($I$20),1)*DATEDIF(EES$25,MIN(EET$25,$F$19)+1,"m")/12,0),0)</f>
        <v>0</v>
      </c>
      <c r="EEU49" s="258">
        <f ca="1">IFERROR(IF(ISNUMBER(SEARCH("months",#REF!)),INDEX(INDIRECT($I$20),1)*DATEDIF(EEU$25,MIN(EEV$25,$F$19)+1,"m")/12,0),0)</f>
        <v>0</v>
      </c>
      <c r="EEW49" s="258">
        <f ca="1">IFERROR(IF(ISNUMBER(SEARCH("months",#REF!)),INDEX(INDIRECT($I$20),1)*DATEDIF(EEW$25,MIN(EEX$25,$F$19)+1,"m")/12,0),0)</f>
        <v>0</v>
      </c>
      <c r="EEY49" s="258">
        <f ca="1">IFERROR(IF(ISNUMBER(SEARCH("months",#REF!)),INDEX(INDIRECT($I$20),1)*DATEDIF(EEY$25,MIN(EEZ$25,$F$19)+1,"m")/12,0),0)</f>
        <v>0</v>
      </c>
      <c r="EFA49" s="258">
        <f ca="1">IFERROR(IF(ISNUMBER(SEARCH("months",#REF!)),INDEX(INDIRECT($I$20),1)*DATEDIF(EFA$25,MIN(EFB$25,$F$19)+1,"m")/12,0),0)</f>
        <v>0</v>
      </c>
      <c r="EFC49" s="258">
        <f ca="1">IFERROR(IF(ISNUMBER(SEARCH("months",#REF!)),INDEX(INDIRECT($I$20),1)*DATEDIF(EFC$25,MIN(EFD$25,$F$19)+1,"m")/12,0),0)</f>
        <v>0</v>
      </c>
      <c r="EFE49" s="258">
        <f ca="1">IFERROR(IF(ISNUMBER(SEARCH("months",#REF!)),INDEX(INDIRECT($I$20),1)*DATEDIF(EFE$25,MIN(EFF$25,$F$19)+1,"m")/12,0),0)</f>
        <v>0</v>
      </c>
      <c r="EFG49" s="258">
        <f ca="1">IFERROR(IF(ISNUMBER(SEARCH("months",#REF!)),INDEX(INDIRECT($I$20),1)*DATEDIF(EFG$25,MIN(EFH$25,$F$19)+1,"m")/12,0),0)</f>
        <v>0</v>
      </c>
      <c r="EFI49" s="258">
        <f ca="1">IFERROR(IF(ISNUMBER(SEARCH("months",#REF!)),INDEX(INDIRECT($I$20),1)*DATEDIF(EFI$25,MIN(EFJ$25,$F$19)+1,"m")/12,0),0)</f>
        <v>0</v>
      </c>
      <c r="EFK49" s="258">
        <f ca="1">IFERROR(IF(ISNUMBER(SEARCH("months",#REF!)),INDEX(INDIRECT($I$20),1)*DATEDIF(EFK$25,MIN(EFL$25,$F$19)+1,"m")/12,0),0)</f>
        <v>0</v>
      </c>
      <c r="EFM49" s="258">
        <f ca="1">IFERROR(IF(ISNUMBER(SEARCH("months",#REF!)),INDEX(INDIRECT($I$20),1)*DATEDIF(EFM$25,MIN(EFN$25,$F$19)+1,"m")/12,0),0)</f>
        <v>0</v>
      </c>
      <c r="EFO49" s="258">
        <f ca="1">IFERROR(IF(ISNUMBER(SEARCH("months",#REF!)),INDEX(INDIRECT($I$20),1)*DATEDIF(EFO$25,MIN(EFP$25,$F$19)+1,"m")/12,0),0)</f>
        <v>0</v>
      </c>
      <c r="EFQ49" s="258">
        <f ca="1">IFERROR(IF(ISNUMBER(SEARCH("months",#REF!)),INDEX(INDIRECT($I$20),1)*DATEDIF(EFQ$25,MIN(EFR$25,$F$19)+1,"m")/12,0),0)</f>
        <v>0</v>
      </c>
      <c r="EFS49" s="258">
        <f ca="1">IFERROR(IF(ISNUMBER(SEARCH("months",#REF!)),INDEX(INDIRECT($I$20),1)*DATEDIF(EFS$25,MIN(EFT$25,$F$19)+1,"m")/12,0),0)</f>
        <v>0</v>
      </c>
      <c r="EFU49" s="258">
        <f ca="1">IFERROR(IF(ISNUMBER(SEARCH("months",#REF!)),INDEX(INDIRECT($I$20),1)*DATEDIF(EFU$25,MIN(EFV$25,$F$19)+1,"m")/12,0),0)</f>
        <v>0</v>
      </c>
      <c r="EFW49" s="258">
        <f ca="1">IFERROR(IF(ISNUMBER(SEARCH("months",#REF!)),INDEX(INDIRECT($I$20),1)*DATEDIF(EFW$25,MIN(EFX$25,$F$19)+1,"m")/12,0),0)</f>
        <v>0</v>
      </c>
      <c r="EFY49" s="258">
        <f ca="1">IFERROR(IF(ISNUMBER(SEARCH("months",#REF!)),INDEX(INDIRECT($I$20),1)*DATEDIF(EFY$25,MIN(EFZ$25,$F$19)+1,"m")/12,0),0)</f>
        <v>0</v>
      </c>
      <c r="EGA49" s="258">
        <f ca="1">IFERROR(IF(ISNUMBER(SEARCH("months",#REF!)),INDEX(INDIRECT($I$20),1)*DATEDIF(EGA$25,MIN(EGB$25,$F$19)+1,"m")/12,0),0)</f>
        <v>0</v>
      </c>
      <c r="EGC49" s="258">
        <f ca="1">IFERROR(IF(ISNUMBER(SEARCH("months",#REF!)),INDEX(INDIRECT($I$20),1)*DATEDIF(EGC$25,MIN(EGD$25,$F$19)+1,"m")/12,0),0)</f>
        <v>0</v>
      </c>
      <c r="EGE49" s="258">
        <f ca="1">IFERROR(IF(ISNUMBER(SEARCH("months",#REF!)),INDEX(INDIRECT($I$20),1)*DATEDIF(EGE$25,MIN(EGF$25,$F$19)+1,"m")/12,0),0)</f>
        <v>0</v>
      </c>
      <c r="EGG49" s="258">
        <f ca="1">IFERROR(IF(ISNUMBER(SEARCH("months",#REF!)),INDEX(INDIRECT($I$20),1)*DATEDIF(EGG$25,MIN(EGH$25,$F$19)+1,"m")/12,0),0)</f>
        <v>0</v>
      </c>
      <c r="EGI49" s="258">
        <f ca="1">IFERROR(IF(ISNUMBER(SEARCH("months",#REF!)),INDEX(INDIRECT($I$20),1)*DATEDIF(EGI$25,MIN(EGJ$25,$F$19)+1,"m")/12,0),0)</f>
        <v>0</v>
      </c>
      <c r="EGK49" s="258">
        <f ca="1">IFERROR(IF(ISNUMBER(SEARCH("months",#REF!)),INDEX(INDIRECT($I$20),1)*DATEDIF(EGK$25,MIN(EGL$25,$F$19)+1,"m")/12,0),0)</f>
        <v>0</v>
      </c>
      <c r="EGM49" s="258">
        <f ca="1">IFERROR(IF(ISNUMBER(SEARCH("months",#REF!)),INDEX(INDIRECT($I$20),1)*DATEDIF(EGM$25,MIN(EGN$25,$F$19)+1,"m")/12,0),0)</f>
        <v>0</v>
      </c>
      <c r="EGO49" s="258">
        <f ca="1">IFERROR(IF(ISNUMBER(SEARCH("months",#REF!)),INDEX(INDIRECT($I$20),1)*DATEDIF(EGO$25,MIN(EGP$25,$F$19)+1,"m")/12,0),0)</f>
        <v>0</v>
      </c>
      <c r="EGQ49" s="258">
        <f ca="1">IFERROR(IF(ISNUMBER(SEARCH("months",#REF!)),INDEX(INDIRECT($I$20),1)*DATEDIF(EGQ$25,MIN(EGR$25,$F$19)+1,"m")/12,0),0)</f>
        <v>0</v>
      </c>
      <c r="EGS49" s="258">
        <f ca="1">IFERROR(IF(ISNUMBER(SEARCH("months",#REF!)),INDEX(INDIRECT($I$20),1)*DATEDIF(EGS$25,MIN(EGT$25,$F$19)+1,"m")/12,0),0)</f>
        <v>0</v>
      </c>
      <c r="EGU49" s="258">
        <f ca="1">IFERROR(IF(ISNUMBER(SEARCH("months",#REF!)),INDEX(INDIRECT($I$20),1)*DATEDIF(EGU$25,MIN(EGV$25,$F$19)+1,"m")/12,0),0)</f>
        <v>0</v>
      </c>
      <c r="EGW49" s="258">
        <f ca="1">IFERROR(IF(ISNUMBER(SEARCH("months",#REF!)),INDEX(INDIRECT($I$20),1)*DATEDIF(EGW$25,MIN(EGX$25,$F$19)+1,"m")/12,0),0)</f>
        <v>0</v>
      </c>
      <c r="EGY49" s="258">
        <f ca="1">IFERROR(IF(ISNUMBER(SEARCH("months",#REF!)),INDEX(INDIRECT($I$20),1)*DATEDIF(EGY$25,MIN(EGZ$25,$F$19)+1,"m")/12,0),0)</f>
        <v>0</v>
      </c>
      <c r="EHA49" s="258">
        <f ca="1">IFERROR(IF(ISNUMBER(SEARCH("months",#REF!)),INDEX(INDIRECT($I$20),1)*DATEDIF(EHA$25,MIN(EHB$25,$F$19)+1,"m")/12,0),0)</f>
        <v>0</v>
      </c>
      <c r="EHC49" s="258">
        <f ca="1">IFERROR(IF(ISNUMBER(SEARCH("months",#REF!)),INDEX(INDIRECT($I$20),1)*DATEDIF(EHC$25,MIN(EHD$25,$F$19)+1,"m")/12,0),0)</f>
        <v>0</v>
      </c>
      <c r="EHE49" s="258">
        <f ca="1">IFERROR(IF(ISNUMBER(SEARCH("months",#REF!)),INDEX(INDIRECT($I$20),1)*DATEDIF(EHE$25,MIN(EHF$25,$F$19)+1,"m")/12,0),0)</f>
        <v>0</v>
      </c>
      <c r="EHG49" s="258">
        <f ca="1">IFERROR(IF(ISNUMBER(SEARCH("months",#REF!)),INDEX(INDIRECT($I$20),1)*DATEDIF(EHG$25,MIN(EHH$25,$F$19)+1,"m")/12,0),0)</f>
        <v>0</v>
      </c>
      <c r="EHI49" s="258">
        <f ca="1">IFERROR(IF(ISNUMBER(SEARCH("months",#REF!)),INDEX(INDIRECT($I$20),1)*DATEDIF(EHI$25,MIN(EHJ$25,$F$19)+1,"m")/12,0),0)</f>
        <v>0</v>
      </c>
      <c r="EHK49" s="258">
        <f ca="1">IFERROR(IF(ISNUMBER(SEARCH("months",#REF!)),INDEX(INDIRECT($I$20),1)*DATEDIF(EHK$25,MIN(EHL$25,$F$19)+1,"m")/12,0),0)</f>
        <v>0</v>
      </c>
      <c r="EHM49" s="258">
        <f ca="1">IFERROR(IF(ISNUMBER(SEARCH("months",#REF!)),INDEX(INDIRECT($I$20),1)*DATEDIF(EHM$25,MIN(EHN$25,$F$19)+1,"m")/12,0),0)</f>
        <v>0</v>
      </c>
      <c r="EHO49" s="258">
        <f ca="1">IFERROR(IF(ISNUMBER(SEARCH("months",#REF!)),INDEX(INDIRECT($I$20),1)*DATEDIF(EHO$25,MIN(EHP$25,$F$19)+1,"m")/12,0),0)</f>
        <v>0</v>
      </c>
      <c r="EHQ49" s="258">
        <f ca="1">IFERROR(IF(ISNUMBER(SEARCH("months",#REF!)),INDEX(INDIRECT($I$20),1)*DATEDIF(EHQ$25,MIN(EHR$25,$F$19)+1,"m")/12,0),0)</f>
        <v>0</v>
      </c>
      <c r="EHS49" s="258">
        <f ca="1">IFERROR(IF(ISNUMBER(SEARCH("months",#REF!)),INDEX(INDIRECT($I$20),1)*DATEDIF(EHS$25,MIN(EHT$25,$F$19)+1,"m")/12,0),0)</f>
        <v>0</v>
      </c>
      <c r="EHU49" s="258">
        <f ca="1">IFERROR(IF(ISNUMBER(SEARCH("months",#REF!)),INDEX(INDIRECT($I$20),1)*DATEDIF(EHU$25,MIN(EHV$25,$F$19)+1,"m")/12,0),0)</f>
        <v>0</v>
      </c>
      <c r="EHW49" s="258">
        <f ca="1">IFERROR(IF(ISNUMBER(SEARCH("months",#REF!)),INDEX(INDIRECT($I$20),1)*DATEDIF(EHW$25,MIN(EHX$25,$F$19)+1,"m")/12,0),0)</f>
        <v>0</v>
      </c>
      <c r="EHY49" s="258">
        <f ca="1">IFERROR(IF(ISNUMBER(SEARCH("months",#REF!)),INDEX(INDIRECT($I$20),1)*DATEDIF(EHY$25,MIN(EHZ$25,$F$19)+1,"m")/12,0),0)</f>
        <v>0</v>
      </c>
      <c r="EIA49" s="258">
        <f ca="1">IFERROR(IF(ISNUMBER(SEARCH("months",#REF!)),INDEX(INDIRECT($I$20),1)*DATEDIF(EIA$25,MIN(EIB$25,$F$19)+1,"m")/12,0),0)</f>
        <v>0</v>
      </c>
      <c r="EIC49" s="258">
        <f ca="1">IFERROR(IF(ISNUMBER(SEARCH("months",#REF!)),INDEX(INDIRECT($I$20),1)*DATEDIF(EIC$25,MIN(EID$25,$F$19)+1,"m")/12,0),0)</f>
        <v>0</v>
      </c>
      <c r="EIE49" s="258">
        <f ca="1">IFERROR(IF(ISNUMBER(SEARCH("months",#REF!)),INDEX(INDIRECT($I$20),1)*DATEDIF(EIE$25,MIN(EIF$25,$F$19)+1,"m")/12,0),0)</f>
        <v>0</v>
      </c>
      <c r="EIG49" s="258">
        <f ca="1">IFERROR(IF(ISNUMBER(SEARCH("months",#REF!)),INDEX(INDIRECT($I$20),1)*DATEDIF(EIG$25,MIN(EIH$25,$F$19)+1,"m")/12,0),0)</f>
        <v>0</v>
      </c>
      <c r="EII49" s="258">
        <f ca="1">IFERROR(IF(ISNUMBER(SEARCH("months",#REF!)),INDEX(INDIRECT($I$20),1)*DATEDIF(EII$25,MIN(EIJ$25,$F$19)+1,"m")/12,0),0)</f>
        <v>0</v>
      </c>
      <c r="EIK49" s="258">
        <f ca="1">IFERROR(IF(ISNUMBER(SEARCH("months",#REF!)),INDEX(INDIRECT($I$20),1)*DATEDIF(EIK$25,MIN(EIL$25,$F$19)+1,"m")/12,0),0)</f>
        <v>0</v>
      </c>
      <c r="EIM49" s="258">
        <f ca="1">IFERROR(IF(ISNUMBER(SEARCH("months",#REF!)),INDEX(INDIRECT($I$20),1)*DATEDIF(EIM$25,MIN(EIN$25,$F$19)+1,"m")/12,0),0)</f>
        <v>0</v>
      </c>
      <c r="EIO49" s="258">
        <f ca="1">IFERROR(IF(ISNUMBER(SEARCH("months",#REF!)),INDEX(INDIRECT($I$20),1)*DATEDIF(EIO$25,MIN(EIP$25,$F$19)+1,"m")/12,0),0)</f>
        <v>0</v>
      </c>
      <c r="EIQ49" s="258">
        <f ca="1">IFERROR(IF(ISNUMBER(SEARCH("months",#REF!)),INDEX(INDIRECT($I$20),1)*DATEDIF(EIQ$25,MIN(EIR$25,$F$19)+1,"m")/12,0),0)</f>
        <v>0</v>
      </c>
      <c r="EIS49" s="258">
        <f ca="1">IFERROR(IF(ISNUMBER(SEARCH("months",#REF!)),INDEX(INDIRECT($I$20),1)*DATEDIF(EIS$25,MIN(EIT$25,$F$19)+1,"m")/12,0),0)</f>
        <v>0</v>
      </c>
      <c r="EIU49" s="258">
        <f ca="1">IFERROR(IF(ISNUMBER(SEARCH("months",#REF!)),INDEX(INDIRECT($I$20),1)*DATEDIF(EIU$25,MIN(EIV$25,$F$19)+1,"m")/12,0),0)</f>
        <v>0</v>
      </c>
      <c r="EIW49" s="258">
        <f ca="1">IFERROR(IF(ISNUMBER(SEARCH("months",#REF!)),INDEX(INDIRECT($I$20),1)*DATEDIF(EIW$25,MIN(EIX$25,$F$19)+1,"m")/12,0),0)</f>
        <v>0</v>
      </c>
      <c r="EIY49" s="258">
        <f ca="1">IFERROR(IF(ISNUMBER(SEARCH("months",#REF!)),INDEX(INDIRECT($I$20),1)*DATEDIF(EIY$25,MIN(EIZ$25,$F$19)+1,"m")/12,0),0)</f>
        <v>0</v>
      </c>
      <c r="EJA49" s="258">
        <f ca="1">IFERROR(IF(ISNUMBER(SEARCH("months",#REF!)),INDEX(INDIRECT($I$20),1)*DATEDIF(EJA$25,MIN(EJB$25,$F$19)+1,"m")/12,0),0)</f>
        <v>0</v>
      </c>
      <c r="EJC49" s="258">
        <f ca="1">IFERROR(IF(ISNUMBER(SEARCH("months",#REF!)),INDEX(INDIRECT($I$20),1)*DATEDIF(EJC$25,MIN(EJD$25,$F$19)+1,"m")/12,0),0)</f>
        <v>0</v>
      </c>
      <c r="EJE49" s="258">
        <f ca="1">IFERROR(IF(ISNUMBER(SEARCH("months",#REF!)),INDEX(INDIRECT($I$20),1)*DATEDIF(EJE$25,MIN(EJF$25,$F$19)+1,"m")/12,0),0)</f>
        <v>0</v>
      </c>
      <c r="EJG49" s="258">
        <f ca="1">IFERROR(IF(ISNUMBER(SEARCH("months",#REF!)),INDEX(INDIRECT($I$20),1)*DATEDIF(EJG$25,MIN(EJH$25,$F$19)+1,"m")/12,0),0)</f>
        <v>0</v>
      </c>
      <c r="EJI49" s="258">
        <f ca="1">IFERROR(IF(ISNUMBER(SEARCH("months",#REF!)),INDEX(INDIRECT($I$20),1)*DATEDIF(EJI$25,MIN(EJJ$25,$F$19)+1,"m")/12,0),0)</f>
        <v>0</v>
      </c>
      <c r="EJK49" s="258">
        <f ca="1">IFERROR(IF(ISNUMBER(SEARCH("months",#REF!)),INDEX(INDIRECT($I$20),1)*DATEDIF(EJK$25,MIN(EJL$25,$F$19)+1,"m")/12,0),0)</f>
        <v>0</v>
      </c>
      <c r="EJM49" s="258">
        <f ca="1">IFERROR(IF(ISNUMBER(SEARCH("months",#REF!)),INDEX(INDIRECT($I$20),1)*DATEDIF(EJM$25,MIN(EJN$25,$F$19)+1,"m")/12,0),0)</f>
        <v>0</v>
      </c>
      <c r="EJO49" s="258">
        <f ca="1">IFERROR(IF(ISNUMBER(SEARCH("months",#REF!)),INDEX(INDIRECT($I$20),1)*DATEDIF(EJO$25,MIN(EJP$25,$F$19)+1,"m")/12,0),0)</f>
        <v>0</v>
      </c>
      <c r="EJQ49" s="258">
        <f ca="1">IFERROR(IF(ISNUMBER(SEARCH("months",#REF!)),INDEX(INDIRECT($I$20),1)*DATEDIF(EJQ$25,MIN(EJR$25,$F$19)+1,"m")/12,0),0)</f>
        <v>0</v>
      </c>
      <c r="EJS49" s="258">
        <f ca="1">IFERROR(IF(ISNUMBER(SEARCH("months",#REF!)),INDEX(INDIRECT($I$20),1)*DATEDIF(EJS$25,MIN(EJT$25,$F$19)+1,"m")/12,0),0)</f>
        <v>0</v>
      </c>
      <c r="EJU49" s="258">
        <f ca="1">IFERROR(IF(ISNUMBER(SEARCH("months",#REF!)),INDEX(INDIRECT($I$20),1)*DATEDIF(EJU$25,MIN(EJV$25,$F$19)+1,"m")/12,0),0)</f>
        <v>0</v>
      </c>
      <c r="EJW49" s="258">
        <f ca="1">IFERROR(IF(ISNUMBER(SEARCH("months",#REF!)),INDEX(INDIRECT($I$20),1)*DATEDIF(EJW$25,MIN(EJX$25,$F$19)+1,"m")/12,0),0)</f>
        <v>0</v>
      </c>
      <c r="EJY49" s="258">
        <f ca="1">IFERROR(IF(ISNUMBER(SEARCH("months",#REF!)),INDEX(INDIRECT($I$20),1)*DATEDIF(EJY$25,MIN(EJZ$25,$F$19)+1,"m")/12,0),0)</f>
        <v>0</v>
      </c>
      <c r="EKA49" s="258">
        <f ca="1">IFERROR(IF(ISNUMBER(SEARCH("months",#REF!)),INDEX(INDIRECT($I$20),1)*DATEDIF(EKA$25,MIN(EKB$25,$F$19)+1,"m")/12,0),0)</f>
        <v>0</v>
      </c>
      <c r="EKC49" s="258">
        <f ca="1">IFERROR(IF(ISNUMBER(SEARCH("months",#REF!)),INDEX(INDIRECT($I$20),1)*DATEDIF(EKC$25,MIN(EKD$25,$F$19)+1,"m")/12,0),0)</f>
        <v>0</v>
      </c>
      <c r="EKE49" s="258">
        <f ca="1">IFERROR(IF(ISNUMBER(SEARCH("months",#REF!)),INDEX(INDIRECT($I$20),1)*DATEDIF(EKE$25,MIN(EKF$25,$F$19)+1,"m")/12,0),0)</f>
        <v>0</v>
      </c>
      <c r="EKG49" s="258">
        <f ca="1">IFERROR(IF(ISNUMBER(SEARCH("months",#REF!)),INDEX(INDIRECT($I$20),1)*DATEDIF(EKG$25,MIN(EKH$25,$F$19)+1,"m")/12,0),0)</f>
        <v>0</v>
      </c>
      <c r="EKI49" s="258">
        <f ca="1">IFERROR(IF(ISNUMBER(SEARCH("months",#REF!)),INDEX(INDIRECT($I$20),1)*DATEDIF(EKI$25,MIN(EKJ$25,$F$19)+1,"m")/12,0),0)</f>
        <v>0</v>
      </c>
      <c r="EKK49" s="258">
        <f ca="1">IFERROR(IF(ISNUMBER(SEARCH("months",#REF!)),INDEX(INDIRECT($I$20),1)*DATEDIF(EKK$25,MIN(EKL$25,$F$19)+1,"m")/12,0),0)</f>
        <v>0</v>
      </c>
      <c r="EKM49" s="258">
        <f ca="1">IFERROR(IF(ISNUMBER(SEARCH("months",#REF!)),INDEX(INDIRECT($I$20),1)*DATEDIF(EKM$25,MIN(EKN$25,$F$19)+1,"m")/12,0),0)</f>
        <v>0</v>
      </c>
      <c r="EKO49" s="258">
        <f ca="1">IFERROR(IF(ISNUMBER(SEARCH("months",#REF!)),INDEX(INDIRECT($I$20),1)*DATEDIF(EKO$25,MIN(EKP$25,$F$19)+1,"m")/12,0),0)</f>
        <v>0</v>
      </c>
      <c r="EKQ49" s="258">
        <f ca="1">IFERROR(IF(ISNUMBER(SEARCH("months",#REF!)),INDEX(INDIRECT($I$20),1)*DATEDIF(EKQ$25,MIN(EKR$25,$F$19)+1,"m")/12,0),0)</f>
        <v>0</v>
      </c>
      <c r="EKS49" s="258">
        <f ca="1">IFERROR(IF(ISNUMBER(SEARCH("months",#REF!)),INDEX(INDIRECT($I$20),1)*DATEDIF(EKS$25,MIN(EKT$25,$F$19)+1,"m")/12,0),0)</f>
        <v>0</v>
      </c>
      <c r="EKU49" s="258">
        <f ca="1">IFERROR(IF(ISNUMBER(SEARCH("months",#REF!)),INDEX(INDIRECT($I$20),1)*DATEDIF(EKU$25,MIN(EKV$25,$F$19)+1,"m")/12,0),0)</f>
        <v>0</v>
      </c>
      <c r="EKW49" s="258">
        <f ca="1">IFERROR(IF(ISNUMBER(SEARCH("months",#REF!)),INDEX(INDIRECT($I$20),1)*DATEDIF(EKW$25,MIN(EKX$25,$F$19)+1,"m")/12,0),0)</f>
        <v>0</v>
      </c>
      <c r="EKY49" s="258">
        <f ca="1">IFERROR(IF(ISNUMBER(SEARCH("months",#REF!)),INDEX(INDIRECT($I$20),1)*DATEDIF(EKY$25,MIN(EKZ$25,$F$19)+1,"m")/12,0),0)</f>
        <v>0</v>
      </c>
      <c r="ELA49" s="258">
        <f ca="1">IFERROR(IF(ISNUMBER(SEARCH("months",#REF!)),INDEX(INDIRECT($I$20),1)*DATEDIF(ELA$25,MIN(ELB$25,$F$19)+1,"m")/12,0),0)</f>
        <v>0</v>
      </c>
      <c r="ELC49" s="258">
        <f ca="1">IFERROR(IF(ISNUMBER(SEARCH("months",#REF!)),INDEX(INDIRECT($I$20),1)*DATEDIF(ELC$25,MIN(ELD$25,$F$19)+1,"m")/12,0),0)</f>
        <v>0</v>
      </c>
      <c r="ELE49" s="258">
        <f ca="1">IFERROR(IF(ISNUMBER(SEARCH("months",#REF!)),INDEX(INDIRECT($I$20),1)*DATEDIF(ELE$25,MIN(ELF$25,$F$19)+1,"m")/12,0),0)</f>
        <v>0</v>
      </c>
      <c r="ELG49" s="258">
        <f ca="1">IFERROR(IF(ISNUMBER(SEARCH("months",#REF!)),INDEX(INDIRECT($I$20),1)*DATEDIF(ELG$25,MIN(ELH$25,$F$19)+1,"m")/12,0),0)</f>
        <v>0</v>
      </c>
      <c r="ELI49" s="258">
        <f ca="1">IFERROR(IF(ISNUMBER(SEARCH("months",#REF!)),INDEX(INDIRECT($I$20),1)*DATEDIF(ELI$25,MIN(ELJ$25,$F$19)+1,"m")/12,0),0)</f>
        <v>0</v>
      </c>
      <c r="ELK49" s="258">
        <f ca="1">IFERROR(IF(ISNUMBER(SEARCH("months",#REF!)),INDEX(INDIRECT($I$20),1)*DATEDIF(ELK$25,MIN(ELL$25,$F$19)+1,"m")/12,0),0)</f>
        <v>0</v>
      </c>
      <c r="ELM49" s="258">
        <f ca="1">IFERROR(IF(ISNUMBER(SEARCH("months",#REF!)),INDEX(INDIRECT($I$20),1)*DATEDIF(ELM$25,MIN(ELN$25,$F$19)+1,"m")/12,0),0)</f>
        <v>0</v>
      </c>
      <c r="ELO49" s="258">
        <f ca="1">IFERROR(IF(ISNUMBER(SEARCH("months",#REF!)),INDEX(INDIRECT($I$20),1)*DATEDIF(ELO$25,MIN(ELP$25,$F$19)+1,"m")/12,0),0)</f>
        <v>0</v>
      </c>
      <c r="ELQ49" s="258">
        <f ca="1">IFERROR(IF(ISNUMBER(SEARCH("months",#REF!)),INDEX(INDIRECT($I$20),1)*DATEDIF(ELQ$25,MIN(ELR$25,$F$19)+1,"m")/12,0),0)</f>
        <v>0</v>
      </c>
      <c r="ELS49" s="258">
        <f ca="1">IFERROR(IF(ISNUMBER(SEARCH("months",#REF!)),INDEX(INDIRECT($I$20),1)*DATEDIF(ELS$25,MIN(ELT$25,$F$19)+1,"m")/12,0),0)</f>
        <v>0</v>
      </c>
      <c r="ELU49" s="258">
        <f ca="1">IFERROR(IF(ISNUMBER(SEARCH("months",#REF!)),INDEX(INDIRECT($I$20),1)*DATEDIF(ELU$25,MIN(ELV$25,$F$19)+1,"m")/12,0),0)</f>
        <v>0</v>
      </c>
      <c r="ELW49" s="258">
        <f ca="1">IFERROR(IF(ISNUMBER(SEARCH("months",#REF!)),INDEX(INDIRECT($I$20),1)*DATEDIF(ELW$25,MIN(ELX$25,$F$19)+1,"m")/12,0),0)</f>
        <v>0</v>
      </c>
      <c r="ELY49" s="258">
        <f ca="1">IFERROR(IF(ISNUMBER(SEARCH("months",#REF!)),INDEX(INDIRECT($I$20),1)*DATEDIF(ELY$25,MIN(ELZ$25,$F$19)+1,"m")/12,0),0)</f>
        <v>0</v>
      </c>
      <c r="EMA49" s="258">
        <f ca="1">IFERROR(IF(ISNUMBER(SEARCH("months",#REF!)),INDEX(INDIRECT($I$20),1)*DATEDIF(EMA$25,MIN(EMB$25,$F$19)+1,"m")/12,0),0)</f>
        <v>0</v>
      </c>
      <c r="EMC49" s="258">
        <f ca="1">IFERROR(IF(ISNUMBER(SEARCH("months",#REF!)),INDEX(INDIRECT($I$20),1)*DATEDIF(EMC$25,MIN(EMD$25,$F$19)+1,"m")/12,0),0)</f>
        <v>0</v>
      </c>
      <c r="EME49" s="258">
        <f ca="1">IFERROR(IF(ISNUMBER(SEARCH("months",#REF!)),INDEX(INDIRECT($I$20),1)*DATEDIF(EME$25,MIN(EMF$25,$F$19)+1,"m")/12,0),0)</f>
        <v>0</v>
      </c>
      <c r="EMG49" s="258">
        <f ca="1">IFERROR(IF(ISNUMBER(SEARCH("months",#REF!)),INDEX(INDIRECT($I$20),1)*DATEDIF(EMG$25,MIN(EMH$25,$F$19)+1,"m")/12,0),0)</f>
        <v>0</v>
      </c>
      <c r="EMI49" s="258">
        <f ca="1">IFERROR(IF(ISNUMBER(SEARCH("months",#REF!)),INDEX(INDIRECT($I$20),1)*DATEDIF(EMI$25,MIN(EMJ$25,$F$19)+1,"m")/12,0),0)</f>
        <v>0</v>
      </c>
      <c r="EMK49" s="258">
        <f ca="1">IFERROR(IF(ISNUMBER(SEARCH("months",#REF!)),INDEX(INDIRECT($I$20),1)*DATEDIF(EMK$25,MIN(EML$25,$F$19)+1,"m")/12,0),0)</f>
        <v>0</v>
      </c>
      <c r="EMM49" s="258">
        <f ca="1">IFERROR(IF(ISNUMBER(SEARCH("months",#REF!)),INDEX(INDIRECT($I$20),1)*DATEDIF(EMM$25,MIN(EMN$25,$F$19)+1,"m")/12,0),0)</f>
        <v>0</v>
      </c>
      <c r="EMO49" s="258">
        <f ca="1">IFERROR(IF(ISNUMBER(SEARCH("months",#REF!)),INDEX(INDIRECT($I$20),1)*DATEDIF(EMO$25,MIN(EMP$25,$F$19)+1,"m")/12,0),0)</f>
        <v>0</v>
      </c>
      <c r="EMQ49" s="258">
        <f ca="1">IFERROR(IF(ISNUMBER(SEARCH("months",#REF!)),INDEX(INDIRECT($I$20),1)*DATEDIF(EMQ$25,MIN(EMR$25,$F$19)+1,"m")/12,0),0)</f>
        <v>0</v>
      </c>
      <c r="EMS49" s="258">
        <f ca="1">IFERROR(IF(ISNUMBER(SEARCH("months",#REF!)),INDEX(INDIRECT($I$20),1)*DATEDIF(EMS$25,MIN(EMT$25,$F$19)+1,"m")/12,0),0)</f>
        <v>0</v>
      </c>
      <c r="EMU49" s="258">
        <f ca="1">IFERROR(IF(ISNUMBER(SEARCH("months",#REF!)),INDEX(INDIRECT($I$20),1)*DATEDIF(EMU$25,MIN(EMV$25,$F$19)+1,"m")/12,0),0)</f>
        <v>0</v>
      </c>
      <c r="EMW49" s="258">
        <f ca="1">IFERROR(IF(ISNUMBER(SEARCH("months",#REF!)),INDEX(INDIRECT($I$20),1)*DATEDIF(EMW$25,MIN(EMX$25,$F$19)+1,"m")/12,0),0)</f>
        <v>0</v>
      </c>
      <c r="EMY49" s="258">
        <f ca="1">IFERROR(IF(ISNUMBER(SEARCH("months",#REF!)),INDEX(INDIRECT($I$20),1)*DATEDIF(EMY$25,MIN(EMZ$25,$F$19)+1,"m")/12,0),0)</f>
        <v>0</v>
      </c>
      <c r="ENA49" s="258">
        <f ca="1">IFERROR(IF(ISNUMBER(SEARCH("months",#REF!)),INDEX(INDIRECT($I$20),1)*DATEDIF(ENA$25,MIN(ENB$25,$F$19)+1,"m")/12,0),0)</f>
        <v>0</v>
      </c>
      <c r="ENC49" s="258">
        <f ca="1">IFERROR(IF(ISNUMBER(SEARCH("months",#REF!)),INDEX(INDIRECT($I$20),1)*DATEDIF(ENC$25,MIN(END$25,$F$19)+1,"m")/12,0),0)</f>
        <v>0</v>
      </c>
      <c r="ENE49" s="258">
        <f ca="1">IFERROR(IF(ISNUMBER(SEARCH("months",#REF!)),INDEX(INDIRECT($I$20),1)*DATEDIF(ENE$25,MIN(ENF$25,$F$19)+1,"m")/12,0),0)</f>
        <v>0</v>
      </c>
      <c r="ENG49" s="258">
        <f ca="1">IFERROR(IF(ISNUMBER(SEARCH("months",#REF!)),INDEX(INDIRECT($I$20),1)*DATEDIF(ENG$25,MIN(ENH$25,$F$19)+1,"m")/12,0),0)</f>
        <v>0</v>
      </c>
      <c r="ENI49" s="258">
        <f ca="1">IFERROR(IF(ISNUMBER(SEARCH("months",#REF!)),INDEX(INDIRECT($I$20),1)*DATEDIF(ENI$25,MIN(ENJ$25,$F$19)+1,"m")/12,0),0)</f>
        <v>0</v>
      </c>
      <c r="ENK49" s="258">
        <f ca="1">IFERROR(IF(ISNUMBER(SEARCH("months",#REF!)),INDEX(INDIRECT($I$20),1)*DATEDIF(ENK$25,MIN(ENL$25,$F$19)+1,"m")/12,0),0)</f>
        <v>0</v>
      </c>
      <c r="ENM49" s="258">
        <f ca="1">IFERROR(IF(ISNUMBER(SEARCH("months",#REF!)),INDEX(INDIRECT($I$20),1)*DATEDIF(ENM$25,MIN(ENN$25,$F$19)+1,"m")/12,0),0)</f>
        <v>0</v>
      </c>
      <c r="ENO49" s="258">
        <f ca="1">IFERROR(IF(ISNUMBER(SEARCH("months",#REF!)),INDEX(INDIRECT($I$20),1)*DATEDIF(ENO$25,MIN(ENP$25,$F$19)+1,"m")/12,0),0)</f>
        <v>0</v>
      </c>
      <c r="ENQ49" s="258">
        <f ca="1">IFERROR(IF(ISNUMBER(SEARCH("months",#REF!)),INDEX(INDIRECT($I$20),1)*DATEDIF(ENQ$25,MIN(ENR$25,$F$19)+1,"m")/12,0),0)</f>
        <v>0</v>
      </c>
      <c r="ENS49" s="258">
        <f ca="1">IFERROR(IF(ISNUMBER(SEARCH("months",#REF!)),INDEX(INDIRECT($I$20),1)*DATEDIF(ENS$25,MIN(ENT$25,$F$19)+1,"m")/12,0),0)</f>
        <v>0</v>
      </c>
      <c r="ENU49" s="258">
        <f ca="1">IFERROR(IF(ISNUMBER(SEARCH("months",#REF!)),INDEX(INDIRECT($I$20),1)*DATEDIF(ENU$25,MIN(ENV$25,$F$19)+1,"m")/12,0),0)</f>
        <v>0</v>
      </c>
      <c r="ENW49" s="258">
        <f ca="1">IFERROR(IF(ISNUMBER(SEARCH("months",#REF!)),INDEX(INDIRECT($I$20),1)*DATEDIF(ENW$25,MIN(ENX$25,$F$19)+1,"m")/12,0),0)</f>
        <v>0</v>
      </c>
      <c r="ENY49" s="258">
        <f ca="1">IFERROR(IF(ISNUMBER(SEARCH("months",#REF!)),INDEX(INDIRECT($I$20),1)*DATEDIF(ENY$25,MIN(ENZ$25,$F$19)+1,"m")/12,0),0)</f>
        <v>0</v>
      </c>
      <c r="EOA49" s="258">
        <f ca="1">IFERROR(IF(ISNUMBER(SEARCH("months",#REF!)),INDEX(INDIRECT($I$20),1)*DATEDIF(EOA$25,MIN(EOB$25,$F$19)+1,"m")/12,0),0)</f>
        <v>0</v>
      </c>
      <c r="EOC49" s="258">
        <f ca="1">IFERROR(IF(ISNUMBER(SEARCH("months",#REF!)),INDEX(INDIRECT($I$20),1)*DATEDIF(EOC$25,MIN(EOD$25,$F$19)+1,"m")/12,0),0)</f>
        <v>0</v>
      </c>
      <c r="EOE49" s="258">
        <f ca="1">IFERROR(IF(ISNUMBER(SEARCH("months",#REF!)),INDEX(INDIRECT($I$20),1)*DATEDIF(EOE$25,MIN(EOF$25,$F$19)+1,"m")/12,0),0)</f>
        <v>0</v>
      </c>
      <c r="EOG49" s="258">
        <f ca="1">IFERROR(IF(ISNUMBER(SEARCH("months",#REF!)),INDEX(INDIRECT($I$20),1)*DATEDIF(EOG$25,MIN(EOH$25,$F$19)+1,"m")/12,0),0)</f>
        <v>0</v>
      </c>
      <c r="EOI49" s="258">
        <f ca="1">IFERROR(IF(ISNUMBER(SEARCH("months",#REF!)),INDEX(INDIRECT($I$20),1)*DATEDIF(EOI$25,MIN(EOJ$25,$F$19)+1,"m")/12,0),0)</f>
        <v>0</v>
      </c>
      <c r="EOK49" s="258">
        <f ca="1">IFERROR(IF(ISNUMBER(SEARCH("months",#REF!)),INDEX(INDIRECT($I$20),1)*DATEDIF(EOK$25,MIN(EOL$25,$F$19)+1,"m")/12,0),0)</f>
        <v>0</v>
      </c>
      <c r="EOM49" s="258">
        <f ca="1">IFERROR(IF(ISNUMBER(SEARCH("months",#REF!)),INDEX(INDIRECT($I$20),1)*DATEDIF(EOM$25,MIN(EON$25,$F$19)+1,"m")/12,0),0)</f>
        <v>0</v>
      </c>
      <c r="EOO49" s="258">
        <f ca="1">IFERROR(IF(ISNUMBER(SEARCH("months",#REF!)),INDEX(INDIRECT($I$20),1)*DATEDIF(EOO$25,MIN(EOP$25,$F$19)+1,"m")/12,0),0)</f>
        <v>0</v>
      </c>
      <c r="EOQ49" s="258">
        <f ca="1">IFERROR(IF(ISNUMBER(SEARCH("months",#REF!)),INDEX(INDIRECT($I$20),1)*DATEDIF(EOQ$25,MIN(EOR$25,$F$19)+1,"m")/12,0),0)</f>
        <v>0</v>
      </c>
      <c r="EOS49" s="258">
        <f ca="1">IFERROR(IF(ISNUMBER(SEARCH("months",#REF!)),INDEX(INDIRECT($I$20),1)*DATEDIF(EOS$25,MIN(EOT$25,$F$19)+1,"m")/12,0),0)</f>
        <v>0</v>
      </c>
      <c r="EOU49" s="258">
        <f ca="1">IFERROR(IF(ISNUMBER(SEARCH("months",#REF!)),INDEX(INDIRECT($I$20),1)*DATEDIF(EOU$25,MIN(EOV$25,$F$19)+1,"m")/12,0),0)</f>
        <v>0</v>
      </c>
      <c r="EOW49" s="258">
        <f ca="1">IFERROR(IF(ISNUMBER(SEARCH("months",#REF!)),INDEX(INDIRECT($I$20),1)*DATEDIF(EOW$25,MIN(EOX$25,$F$19)+1,"m")/12,0),0)</f>
        <v>0</v>
      </c>
      <c r="EOY49" s="258">
        <f ca="1">IFERROR(IF(ISNUMBER(SEARCH("months",#REF!)),INDEX(INDIRECT($I$20),1)*DATEDIF(EOY$25,MIN(EOZ$25,$F$19)+1,"m")/12,0),0)</f>
        <v>0</v>
      </c>
      <c r="EPA49" s="258">
        <f ca="1">IFERROR(IF(ISNUMBER(SEARCH("months",#REF!)),INDEX(INDIRECT($I$20),1)*DATEDIF(EPA$25,MIN(EPB$25,$F$19)+1,"m")/12,0),0)</f>
        <v>0</v>
      </c>
      <c r="EPC49" s="258">
        <f ca="1">IFERROR(IF(ISNUMBER(SEARCH("months",#REF!)),INDEX(INDIRECT($I$20),1)*DATEDIF(EPC$25,MIN(EPD$25,$F$19)+1,"m")/12,0),0)</f>
        <v>0</v>
      </c>
      <c r="EPE49" s="258">
        <f ca="1">IFERROR(IF(ISNUMBER(SEARCH("months",#REF!)),INDEX(INDIRECT($I$20),1)*DATEDIF(EPE$25,MIN(EPF$25,$F$19)+1,"m")/12,0),0)</f>
        <v>0</v>
      </c>
      <c r="EPG49" s="258">
        <f ca="1">IFERROR(IF(ISNUMBER(SEARCH("months",#REF!)),INDEX(INDIRECT($I$20),1)*DATEDIF(EPG$25,MIN(EPH$25,$F$19)+1,"m")/12,0),0)</f>
        <v>0</v>
      </c>
      <c r="EPI49" s="258">
        <f ca="1">IFERROR(IF(ISNUMBER(SEARCH("months",#REF!)),INDEX(INDIRECT($I$20),1)*DATEDIF(EPI$25,MIN(EPJ$25,$F$19)+1,"m")/12,0),0)</f>
        <v>0</v>
      </c>
      <c r="EPK49" s="258">
        <f ca="1">IFERROR(IF(ISNUMBER(SEARCH("months",#REF!)),INDEX(INDIRECT($I$20),1)*DATEDIF(EPK$25,MIN(EPL$25,$F$19)+1,"m")/12,0),0)</f>
        <v>0</v>
      </c>
      <c r="EPM49" s="258">
        <f ca="1">IFERROR(IF(ISNUMBER(SEARCH("months",#REF!)),INDEX(INDIRECT($I$20),1)*DATEDIF(EPM$25,MIN(EPN$25,$F$19)+1,"m")/12,0),0)</f>
        <v>0</v>
      </c>
      <c r="EPO49" s="258">
        <f ca="1">IFERROR(IF(ISNUMBER(SEARCH("months",#REF!)),INDEX(INDIRECT($I$20),1)*DATEDIF(EPO$25,MIN(EPP$25,$F$19)+1,"m")/12,0),0)</f>
        <v>0</v>
      </c>
      <c r="EPQ49" s="258">
        <f ca="1">IFERROR(IF(ISNUMBER(SEARCH("months",#REF!)),INDEX(INDIRECT($I$20),1)*DATEDIF(EPQ$25,MIN(EPR$25,$F$19)+1,"m")/12,0),0)</f>
        <v>0</v>
      </c>
      <c r="EPS49" s="258">
        <f ca="1">IFERROR(IF(ISNUMBER(SEARCH("months",#REF!)),INDEX(INDIRECT($I$20),1)*DATEDIF(EPS$25,MIN(EPT$25,$F$19)+1,"m")/12,0),0)</f>
        <v>0</v>
      </c>
      <c r="EPU49" s="258">
        <f ca="1">IFERROR(IF(ISNUMBER(SEARCH("months",#REF!)),INDEX(INDIRECT($I$20),1)*DATEDIF(EPU$25,MIN(EPV$25,$F$19)+1,"m")/12,0),0)</f>
        <v>0</v>
      </c>
      <c r="EPW49" s="258">
        <f ca="1">IFERROR(IF(ISNUMBER(SEARCH("months",#REF!)),INDEX(INDIRECT($I$20),1)*DATEDIF(EPW$25,MIN(EPX$25,$F$19)+1,"m")/12,0),0)</f>
        <v>0</v>
      </c>
      <c r="EPY49" s="258">
        <f ca="1">IFERROR(IF(ISNUMBER(SEARCH("months",#REF!)),INDEX(INDIRECT($I$20),1)*DATEDIF(EPY$25,MIN(EPZ$25,$F$19)+1,"m")/12,0),0)</f>
        <v>0</v>
      </c>
      <c r="EQA49" s="258">
        <f ca="1">IFERROR(IF(ISNUMBER(SEARCH("months",#REF!)),INDEX(INDIRECT($I$20),1)*DATEDIF(EQA$25,MIN(EQB$25,$F$19)+1,"m")/12,0),0)</f>
        <v>0</v>
      </c>
      <c r="EQC49" s="258">
        <f ca="1">IFERROR(IF(ISNUMBER(SEARCH("months",#REF!)),INDEX(INDIRECT($I$20),1)*DATEDIF(EQC$25,MIN(EQD$25,$F$19)+1,"m")/12,0),0)</f>
        <v>0</v>
      </c>
      <c r="EQE49" s="258">
        <f ca="1">IFERROR(IF(ISNUMBER(SEARCH("months",#REF!)),INDEX(INDIRECT($I$20),1)*DATEDIF(EQE$25,MIN(EQF$25,$F$19)+1,"m")/12,0),0)</f>
        <v>0</v>
      </c>
      <c r="EQG49" s="258">
        <f ca="1">IFERROR(IF(ISNUMBER(SEARCH("months",#REF!)),INDEX(INDIRECT($I$20),1)*DATEDIF(EQG$25,MIN(EQH$25,$F$19)+1,"m")/12,0),0)</f>
        <v>0</v>
      </c>
      <c r="EQI49" s="258">
        <f ca="1">IFERROR(IF(ISNUMBER(SEARCH("months",#REF!)),INDEX(INDIRECT($I$20),1)*DATEDIF(EQI$25,MIN(EQJ$25,$F$19)+1,"m")/12,0),0)</f>
        <v>0</v>
      </c>
      <c r="EQK49" s="258">
        <f ca="1">IFERROR(IF(ISNUMBER(SEARCH("months",#REF!)),INDEX(INDIRECT($I$20),1)*DATEDIF(EQK$25,MIN(EQL$25,$F$19)+1,"m")/12,0),0)</f>
        <v>0</v>
      </c>
      <c r="EQM49" s="258">
        <f ca="1">IFERROR(IF(ISNUMBER(SEARCH("months",#REF!)),INDEX(INDIRECT($I$20),1)*DATEDIF(EQM$25,MIN(EQN$25,$F$19)+1,"m")/12,0),0)</f>
        <v>0</v>
      </c>
      <c r="EQO49" s="258">
        <f ca="1">IFERROR(IF(ISNUMBER(SEARCH("months",#REF!)),INDEX(INDIRECT($I$20),1)*DATEDIF(EQO$25,MIN(EQP$25,$F$19)+1,"m")/12,0),0)</f>
        <v>0</v>
      </c>
      <c r="EQQ49" s="258">
        <f ca="1">IFERROR(IF(ISNUMBER(SEARCH("months",#REF!)),INDEX(INDIRECT($I$20),1)*DATEDIF(EQQ$25,MIN(EQR$25,$F$19)+1,"m")/12,0),0)</f>
        <v>0</v>
      </c>
      <c r="EQS49" s="258">
        <f ca="1">IFERROR(IF(ISNUMBER(SEARCH("months",#REF!)),INDEX(INDIRECT($I$20),1)*DATEDIF(EQS$25,MIN(EQT$25,$F$19)+1,"m")/12,0),0)</f>
        <v>0</v>
      </c>
      <c r="EQU49" s="258">
        <f ca="1">IFERROR(IF(ISNUMBER(SEARCH("months",#REF!)),INDEX(INDIRECT($I$20),1)*DATEDIF(EQU$25,MIN(EQV$25,$F$19)+1,"m")/12,0),0)</f>
        <v>0</v>
      </c>
      <c r="EQW49" s="258">
        <f ca="1">IFERROR(IF(ISNUMBER(SEARCH("months",#REF!)),INDEX(INDIRECT($I$20),1)*DATEDIF(EQW$25,MIN(EQX$25,$F$19)+1,"m")/12,0),0)</f>
        <v>0</v>
      </c>
      <c r="EQY49" s="258">
        <f ca="1">IFERROR(IF(ISNUMBER(SEARCH("months",#REF!)),INDEX(INDIRECT($I$20),1)*DATEDIF(EQY$25,MIN(EQZ$25,$F$19)+1,"m")/12,0),0)</f>
        <v>0</v>
      </c>
      <c r="ERA49" s="258">
        <f ca="1">IFERROR(IF(ISNUMBER(SEARCH("months",#REF!)),INDEX(INDIRECT($I$20),1)*DATEDIF(ERA$25,MIN(ERB$25,$F$19)+1,"m")/12,0),0)</f>
        <v>0</v>
      </c>
      <c r="ERC49" s="258">
        <f ca="1">IFERROR(IF(ISNUMBER(SEARCH("months",#REF!)),INDEX(INDIRECT($I$20),1)*DATEDIF(ERC$25,MIN(ERD$25,$F$19)+1,"m")/12,0),0)</f>
        <v>0</v>
      </c>
      <c r="ERE49" s="258">
        <f ca="1">IFERROR(IF(ISNUMBER(SEARCH("months",#REF!)),INDEX(INDIRECT($I$20),1)*DATEDIF(ERE$25,MIN(ERF$25,$F$19)+1,"m")/12,0),0)</f>
        <v>0</v>
      </c>
      <c r="ERG49" s="258">
        <f ca="1">IFERROR(IF(ISNUMBER(SEARCH("months",#REF!)),INDEX(INDIRECT($I$20),1)*DATEDIF(ERG$25,MIN(ERH$25,$F$19)+1,"m")/12,0),0)</f>
        <v>0</v>
      </c>
      <c r="ERI49" s="258">
        <f ca="1">IFERROR(IF(ISNUMBER(SEARCH("months",#REF!)),INDEX(INDIRECT($I$20),1)*DATEDIF(ERI$25,MIN(ERJ$25,$F$19)+1,"m")/12,0),0)</f>
        <v>0</v>
      </c>
      <c r="ERK49" s="258">
        <f ca="1">IFERROR(IF(ISNUMBER(SEARCH("months",#REF!)),INDEX(INDIRECT($I$20),1)*DATEDIF(ERK$25,MIN(ERL$25,$F$19)+1,"m")/12,0),0)</f>
        <v>0</v>
      </c>
      <c r="ERM49" s="258">
        <f ca="1">IFERROR(IF(ISNUMBER(SEARCH("months",#REF!)),INDEX(INDIRECT($I$20),1)*DATEDIF(ERM$25,MIN(ERN$25,$F$19)+1,"m")/12,0),0)</f>
        <v>0</v>
      </c>
      <c r="ERO49" s="258">
        <f ca="1">IFERROR(IF(ISNUMBER(SEARCH("months",#REF!)),INDEX(INDIRECT($I$20),1)*DATEDIF(ERO$25,MIN(ERP$25,$F$19)+1,"m")/12,0),0)</f>
        <v>0</v>
      </c>
      <c r="ERQ49" s="258">
        <f ca="1">IFERROR(IF(ISNUMBER(SEARCH("months",#REF!)),INDEX(INDIRECT($I$20),1)*DATEDIF(ERQ$25,MIN(ERR$25,$F$19)+1,"m")/12,0),0)</f>
        <v>0</v>
      </c>
      <c r="ERS49" s="258">
        <f ca="1">IFERROR(IF(ISNUMBER(SEARCH("months",#REF!)),INDEX(INDIRECT($I$20),1)*DATEDIF(ERS$25,MIN(ERT$25,$F$19)+1,"m")/12,0),0)</f>
        <v>0</v>
      </c>
      <c r="ERU49" s="258">
        <f ca="1">IFERROR(IF(ISNUMBER(SEARCH("months",#REF!)),INDEX(INDIRECT($I$20),1)*DATEDIF(ERU$25,MIN(ERV$25,$F$19)+1,"m")/12,0),0)</f>
        <v>0</v>
      </c>
      <c r="ERW49" s="258">
        <f ca="1">IFERROR(IF(ISNUMBER(SEARCH("months",#REF!)),INDEX(INDIRECT($I$20),1)*DATEDIF(ERW$25,MIN(ERX$25,$F$19)+1,"m")/12,0),0)</f>
        <v>0</v>
      </c>
      <c r="ERY49" s="258">
        <f ca="1">IFERROR(IF(ISNUMBER(SEARCH("months",#REF!)),INDEX(INDIRECT($I$20),1)*DATEDIF(ERY$25,MIN(ERZ$25,$F$19)+1,"m")/12,0),0)</f>
        <v>0</v>
      </c>
      <c r="ESA49" s="258">
        <f ca="1">IFERROR(IF(ISNUMBER(SEARCH("months",#REF!)),INDEX(INDIRECT($I$20),1)*DATEDIF(ESA$25,MIN(ESB$25,$F$19)+1,"m")/12,0),0)</f>
        <v>0</v>
      </c>
      <c r="ESC49" s="258">
        <f ca="1">IFERROR(IF(ISNUMBER(SEARCH("months",#REF!)),INDEX(INDIRECT($I$20),1)*DATEDIF(ESC$25,MIN(ESD$25,$F$19)+1,"m")/12,0),0)</f>
        <v>0</v>
      </c>
      <c r="ESE49" s="258">
        <f ca="1">IFERROR(IF(ISNUMBER(SEARCH("months",#REF!)),INDEX(INDIRECT($I$20),1)*DATEDIF(ESE$25,MIN(ESF$25,$F$19)+1,"m")/12,0),0)</f>
        <v>0</v>
      </c>
      <c r="ESG49" s="258">
        <f ca="1">IFERROR(IF(ISNUMBER(SEARCH("months",#REF!)),INDEX(INDIRECT($I$20),1)*DATEDIF(ESG$25,MIN(ESH$25,$F$19)+1,"m")/12,0),0)</f>
        <v>0</v>
      </c>
      <c r="ESI49" s="258">
        <f ca="1">IFERROR(IF(ISNUMBER(SEARCH("months",#REF!)),INDEX(INDIRECT($I$20),1)*DATEDIF(ESI$25,MIN(ESJ$25,$F$19)+1,"m")/12,0),0)</f>
        <v>0</v>
      </c>
      <c r="ESK49" s="258">
        <f ca="1">IFERROR(IF(ISNUMBER(SEARCH("months",#REF!)),INDEX(INDIRECT($I$20),1)*DATEDIF(ESK$25,MIN(ESL$25,$F$19)+1,"m")/12,0),0)</f>
        <v>0</v>
      </c>
      <c r="ESM49" s="258">
        <f ca="1">IFERROR(IF(ISNUMBER(SEARCH("months",#REF!)),INDEX(INDIRECT($I$20),1)*DATEDIF(ESM$25,MIN(ESN$25,$F$19)+1,"m")/12,0),0)</f>
        <v>0</v>
      </c>
      <c r="ESO49" s="258">
        <f ca="1">IFERROR(IF(ISNUMBER(SEARCH("months",#REF!)),INDEX(INDIRECT($I$20),1)*DATEDIF(ESO$25,MIN(ESP$25,$F$19)+1,"m")/12,0),0)</f>
        <v>0</v>
      </c>
      <c r="ESQ49" s="258">
        <f ca="1">IFERROR(IF(ISNUMBER(SEARCH("months",#REF!)),INDEX(INDIRECT($I$20),1)*DATEDIF(ESQ$25,MIN(ESR$25,$F$19)+1,"m")/12,0),0)</f>
        <v>0</v>
      </c>
      <c r="ESS49" s="258">
        <f ca="1">IFERROR(IF(ISNUMBER(SEARCH("months",#REF!)),INDEX(INDIRECT($I$20),1)*DATEDIF(ESS$25,MIN(EST$25,$F$19)+1,"m")/12,0),0)</f>
        <v>0</v>
      </c>
      <c r="ESU49" s="258">
        <f ca="1">IFERROR(IF(ISNUMBER(SEARCH("months",#REF!)),INDEX(INDIRECT($I$20),1)*DATEDIF(ESU$25,MIN(ESV$25,$F$19)+1,"m")/12,0),0)</f>
        <v>0</v>
      </c>
      <c r="ESW49" s="258">
        <f ca="1">IFERROR(IF(ISNUMBER(SEARCH("months",#REF!)),INDEX(INDIRECT($I$20),1)*DATEDIF(ESW$25,MIN(ESX$25,$F$19)+1,"m")/12,0),0)</f>
        <v>0</v>
      </c>
      <c r="ESY49" s="258">
        <f ca="1">IFERROR(IF(ISNUMBER(SEARCH("months",#REF!)),INDEX(INDIRECT($I$20),1)*DATEDIF(ESY$25,MIN(ESZ$25,$F$19)+1,"m")/12,0),0)</f>
        <v>0</v>
      </c>
      <c r="ETA49" s="258">
        <f ca="1">IFERROR(IF(ISNUMBER(SEARCH("months",#REF!)),INDEX(INDIRECT($I$20),1)*DATEDIF(ETA$25,MIN(ETB$25,$F$19)+1,"m")/12,0),0)</f>
        <v>0</v>
      </c>
      <c r="ETC49" s="258">
        <f ca="1">IFERROR(IF(ISNUMBER(SEARCH("months",#REF!)),INDEX(INDIRECT($I$20),1)*DATEDIF(ETC$25,MIN(ETD$25,$F$19)+1,"m")/12,0),0)</f>
        <v>0</v>
      </c>
      <c r="ETE49" s="258">
        <f ca="1">IFERROR(IF(ISNUMBER(SEARCH("months",#REF!)),INDEX(INDIRECT($I$20),1)*DATEDIF(ETE$25,MIN(ETF$25,$F$19)+1,"m")/12,0),0)</f>
        <v>0</v>
      </c>
      <c r="ETG49" s="258">
        <f ca="1">IFERROR(IF(ISNUMBER(SEARCH("months",#REF!)),INDEX(INDIRECT($I$20),1)*DATEDIF(ETG$25,MIN(ETH$25,$F$19)+1,"m")/12,0),0)</f>
        <v>0</v>
      </c>
      <c r="ETI49" s="258">
        <f ca="1">IFERROR(IF(ISNUMBER(SEARCH("months",#REF!)),INDEX(INDIRECT($I$20),1)*DATEDIF(ETI$25,MIN(ETJ$25,$F$19)+1,"m")/12,0),0)</f>
        <v>0</v>
      </c>
      <c r="ETK49" s="258">
        <f ca="1">IFERROR(IF(ISNUMBER(SEARCH("months",#REF!)),INDEX(INDIRECT($I$20),1)*DATEDIF(ETK$25,MIN(ETL$25,$F$19)+1,"m")/12,0),0)</f>
        <v>0</v>
      </c>
      <c r="ETM49" s="258">
        <f ca="1">IFERROR(IF(ISNUMBER(SEARCH("months",#REF!)),INDEX(INDIRECT($I$20),1)*DATEDIF(ETM$25,MIN(ETN$25,$F$19)+1,"m")/12,0),0)</f>
        <v>0</v>
      </c>
      <c r="ETO49" s="258">
        <f ca="1">IFERROR(IF(ISNUMBER(SEARCH("months",#REF!)),INDEX(INDIRECT($I$20),1)*DATEDIF(ETO$25,MIN(ETP$25,$F$19)+1,"m")/12,0),0)</f>
        <v>0</v>
      </c>
      <c r="ETQ49" s="258">
        <f ca="1">IFERROR(IF(ISNUMBER(SEARCH("months",#REF!)),INDEX(INDIRECT($I$20),1)*DATEDIF(ETQ$25,MIN(ETR$25,$F$19)+1,"m")/12,0),0)</f>
        <v>0</v>
      </c>
      <c r="ETS49" s="258">
        <f ca="1">IFERROR(IF(ISNUMBER(SEARCH("months",#REF!)),INDEX(INDIRECT($I$20),1)*DATEDIF(ETS$25,MIN(ETT$25,$F$19)+1,"m")/12,0),0)</f>
        <v>0</v>
      </c>
      <c r="ETU49" s="258">
        <f ca="1">IFERROR(IF(ISNUMBER(SEARCH("months",#REF!)),INDEX(INDIRECT($I$20),1)*DATEDIF(ETU$25,MIN(ETV$25,$F$19)+1,"m")/12,0),0)</f>
        <v>0</v>
      </c>
      <c r="ETW49" s="258">
        <f ca="1">IFERROR(IF(ISNUMBER(SEARCH("months",#REF!)),INDEX(INDIRECT($I$20),1)*DATEDIF(ETW$25,MIN(ETX$25,$F$19)+1,"m")/12,0),0)</f>
        <v>0</v>
      </c>
      <c r="ETY49" s="258">
        <f ca="1">IFERROR(IF(ISNUMBER(SEARCH("months",#REF!)),INDEX(INDIRECT($I$20),1)*DATEDIF(ETY$25,MIN(ETZ$25,$F$19)+1,"m")/12,0),0)</f>
        <v>0</v>
      </c>
      <c r="EUA49" s="258">
        <f ca="1">IFERROR(IF(ISNUMBER(SEARCH("months",#REF!)),INDEX(INDIRECT($I$20),1)*DATEDIF(EUA$25,MIN(EUB$25,$F$19)+1,"m")/12,0),0)</f>
        <v>0</v>
      </c>
      <c r="EUC49" s="258">
        <f ca="1">IFERROR(IF(ISNUMBER(SEARCH("months",#REF!)),INDEX(INDIRECT($I$20),1)*DATEDIF(EUC$25,MIN(EUD$25,$F$19)+1,"m")/12,0),0)</f>
        <v>0</v>
      </c>
      <c r="EUE49" s="258">
        <f ca="1">IFERROR(IF(ISNUMBER(SEARCH("months",#REF!)),INDEX(INDIRECT($I$20),1)*DATEDIF(EUE$25,MIN(EUF$25,$F$19)+1,"m")/12,0),0)</f>
        <v>0</v>
      </c>
      <c r="EUG49" s="258">
        <f ca="1">IFERROR(IF(ISNUMBER(SEARCH("months",#REF!)),INDEX(INDIRECT($I$20),1)*DATEDIF(EUG$25,MIN(EUH$25,$F$19)+1,"m")/12,0),0)</f>
        <v>0</v>
      </c>
      <c r="EUI49" s="258">
        <f ca="1">IFERROR(IF(ISNUMBER(SEARCH("months",#REF!)),INDEX(INDIRECT($I$20),1)*DATEDIF(EUI$25,MIN(EUJ$25,$F$19)+1,"m")/12,0),0)</f>
        <v>0</v>
      </c>
      <c r="EUK49" s="258">
        <f ca="1">IFERROR(IF(ISNUMBER(SEARCH("months",#REF!)),INDEX(INDIRECT($I$20),1)*DATEDIF(EUK$25,MIN(EUL$25,$F$19)+1,"m")/12,0),0)</f>
        <v>0</v>
      </c>
      <c r="EUM49" s="258">
        <f ca="1">IFERROR(IF(ISNUMBER(SEARCH("months",#REF!)),INDEX(INDIRECT($I$20),1)*DATEDIF(EUM$25,MIN(EUN$25,$F$19)+1,"m")/12,0),0)</f>
        <v>0</v>
      </c>
      <c r="EUO49" s="258">
        <f ca="1">IFERROR(IF(ISNUMBER(SEARCH("months",#REF!)),INDEX(INDIRECT($I$20),1)*DATEDIF(EUO$25,MIN(EUP$25,$F$19)+1,"m")/12,0),0)</f>
        <v>0</v>
      </c>
      <c r="EUQ49" s="258">
        <f ca="1">IFERROR(IF(ISNUMBER(SEARCH("months",#REF!)),INDEX(INDIRECT($I$20),1)*DATEDIF(EUQ$25,MIN(EUR$25,$F$19)+1,"m")/12,0),0)</f>
        <v>0</v>
      </c>
      <c r="EUS49" s="258">
        <f ca="1">IFERROR(IF(ISNUMBER(SEARCH("months",#REF!)),INDEX(INDIRECT($I$20),1)*DATEDIF(EUS$25,MIN(EUT$25,$F$19)+1,"m")/12,0),0)</f>
        <v>0</v>
      </c>
      <c r="EUU49" s="258">
        <f ca="1">IFERROR(IF(ISNUMBER(SEARCH("months",#REF!)),INDEX(INDIRECT($I$20),1)*DATEDIF(EUU$25,MIN(EUV$25,$F$19)+1,"m")/12,0),0)</f>
        <v>0</v>
      </c>
      <c r="EUW49" s="258">
        <f ca="1">IFERROR(IF(ISNUMBER(SEARCH("months",#REF!)),INDEX(INDIRECT($I$20),1)*DATEDIF(EUW$25,MIN(EUX$25,$F$19)+1,"m")/12,0),0)</f>
        <v>0</v>
      </c>
      <c r="EUY49" s="258">
        <f ca="1">IFERROR(IF(ISNUMBER(SEARCH("months",#REF!)),INDEX(INDIRECT($I$20),1)*DATEDIF(EUY$25,MIN(EUZ$25,$F$19)+1,"m")/12,0),0)</f>
        <v>0</v>
      </c>
      <c r="EVA49" s="258">
        <f ca="1">IFERROR(IF(ISNUMBER(SEARCH("months",#REF!)),INDEX(INDIRECT($I$20),1)*DATEDIF(EVA$25,MIN(EVB$25,$F$19)+1,"m")/12,0),0)</f>
        <v>0</v>
      </c>
      <c r="EVC49" s="258">
        <f ca="1">IFERROR(IF(ISNUMBER(SEARCH("months",#REF!)),INDEX(INDIRECT($I$20),1)*DATEDIF(EVC$25,MIN(EVD$25,$F$19)+1,"m")/12,0),0)</f>
        <v>0</v>
      </c>
      <c r="EVE49" s="258">
        <f ca="1">IFERROR(IF(ISNUMBER(SEARCH("months",#REF!)),INDEX(INDIRECT($I$20),1)*DATEDIF(EVE$25,MIN(EVF$25,$F$19)+1,"m")/12,0),0)</f>
        <v>0</v>
      </c>
      <c r="EVG49" s="258">
        <f ca="1">IFERROR(IF(ISNUMBER(SEARCH("months",#REF!)),INDEX(INDIRECT($I$20),1)*DATEDIF(EVG$25,MIN(EVH$25,$F$19)+1,"m")/12,0),0)</f>
        <v>0</v>
      </c>
      <c r="EVI49" s="258">
        <f ca="1">IFERROR(IF(ISNUMBER(SEARCH("months",#REF!)),INDEX(INDIRECT($I$20),1)*DATEDIF(EVI$25,MIN(EVJ$25,$F$19)+1,"m")/12,0),0)</f>
        <v>0</v>
      </c>
      <c r="EVK49" s="258">
        <f ca="1">IFERROR(IF(ISNUMBER(SEARCH("months",#REF!)),INDEX(INDIRECT($I$20),1)*DATEDIF(EVK$25,MIN(EVL$25,$F$19)+1,"m")/12,0),0)</f>
        <v>0</v>
      </c>
      <c r="EVM49" s="258">
        <f ca="1">IFERROR(IF(ISNUMBER(SEARCH("months",#REF!)),INDEX(INDIRECT($I$20),1)*DATEDIF(EVM$25,MIN(EVN$25,$F$19)+1,"m")/12,0),0)</f>
        <v>0</v>
      </c>
      <c r="EVO49" s="258">
        <f ca="1">IFERROR(IF(ISNUMBER(SEARCH("months",#REF!)),INDEX(INDIRECT($I$20),1)*DATEDIF(EVO$25,MIN(EVP$25,$F$19)+1,"m")/12,0),0)</f>
        <v>0</v>
      </c>
      <c r="EVQ49" s="258">
        <f ca="1">IFERROR(IF(ISNUMBER(SEARCH("months",#REF!)),INDEX(INDIRECT($I$20),1)*DATEDIF(EVQ$25,MIN(EVR$25,$F$19)+1,"m")/12,0),0)</f>
        <v>0</v>
      </c>
      <c r="EVS49" s="258">
        <f ca="1">IFERROR(IF(ISNUMBER(SEARCH("months",#REF!)),INDEX(INDIRECT($I$20),1)*DATEDIF(EVS$25,MIN(EVT$25,$F$19)+1,"m")/12,0),0)</f>
        <v>0</v>
      </c>
      <c r="EVU49" s="258">
        <f ca="1">IFERROR(IF(ISNUMBER(SEARCH("months",#REF!)),INDEX(INDIRECT($I$20),1)*DATEDIF(EVU$25,MIN(EVV$25,$F$19)+1,"m")/12,0),0)</f>
        <v>0</v>
      </c>
      <c r="EVW49" s="258">
        <f ca="1">IFERROR(IF(ISNUMBER(SEARCH("months",#REF!)),INDEX(INDIRECT($I$20),1)*DATEDIF(EVW$25,MIN(EVX$25,$F$19)+1,"m")/12,0),0)</f>
        <v>0</v>
      </c>
      <c r="EVY49" s="258">
        <f ca="1">IFERROR(IF(ISNUMBER(SEARCH("months",#REF!)),INDEX(INDIRECT($I$20),1)*DATEDIF(EVY$25,MIN(EVZ$25,$F$19)+1,"m")/12,0),0)</f>
        <v>0</v>
      </c>
      <c r="EWA49" s="258">
        <f ca="1">IFERROR(IF(ISNUMBER(SEARCH("months",#REF!)),INDEX(INDIRECT($I$20),1)*DATEDIF(EWA$25,MIN(EWB$25,$F$19)+1,"m")/12,0),0)</f>
        <v>0</v>
      </c>
      <c r="EWC49" s="258">
        <f ca="1">IFERROR(IF(ISNUMBER(SEARCH("months",#REF!)),INDEX(INDIRECT($I$20),1)*DATEDIF(EWC$25,MIN(EWD$25,$F$19)+1,"m")/12,0),0)</f>
        <v>0</v>
      </c>
      <c r="EWE49" s="258">
        <f ca="1">IFERROR(IF(ISNUMBER(SEARCH("months",#REF!)),INDEX(INDIRECT($I$20),1)*DATEDIF(EWE$25,MIN(EWF$25,$F$19)+1,"m")/12,0),0)</f>
        <v>0</v>
      </c>
      <c r="EWG49" s="258">
        <f ca="1">IFERROR(IF(ISNUMBER(SEARCH("months",#REF!)),INDEX(INDIRECT($I$20),1)*DATEDIF(EWG$25,MIN(EWH$25,$F$19)+1,"m")/12,0),0)</f>
        <v>0</v>
      </c>
      <c r="EWI49" s="258">
        <f ca="1">IFERROR(IF(ISNUMBER(SEARCH("months",#REF!)),INDEX(INDIRECT($I$20),1)*DATEDIF(EWI$25,MIN(EWJ$25,$F$19)+1,"m")/12,0),0)</f>
        <v>0</v>
      </c>
      <c r="EWK49" s="258">
        <f ca="1">IFERROR(IF(ISNUMBER(SEARCH("months",#REF!)),INDEX(INDIRECT($I$20),1)*DATEDIF(EWK$25,MIN(EWL$25,$F$19)+1,"m")/12,0),0)</f>
        <v>0</v>
      </c>
      <c r="EWM49" s="258">
        <f ca="1">IFERROR(IF(ISNUMBER(SEARCH("months",#REF!)),INDEX(INDIRECT($I$20),1)*DATEDIF(EWM$25,MIN(EWN$25,$F$19)+1,"m")/12,0),0)</f>
        <v>0</v>
      </c>
      <c r="EWO49" s="258">
        <f ca="1">IFERROR(IF(ISNUMBER(SEARCH("months",#REF!)),INDEX(INDIRECT($I$20),1)*DATEDIF(EWO$25,MIN(EWP$25,$F$19)+1,"m")/12,0),0)</f>
        <v>0</v>
      </c>
      <c r="EWQ49" s="258">
        <f ca="1">IFERROR(IF(ISNUMBER(SEARCH("months",#REF!)),INDEX(INDIRECT($I$20),1)*DATEDIF(EWQ$25,MIN(EWR$25,$F$19)+1,"m")/12,0),0)</f>
        <v>0</v>
      </c>
      <c r="EWS49" s="258">
        <f ca="1">IFERROR(IF(ISNUMBER(SEARCH("months",#REF!)),INDEX(INDIRECT($I$20),1)*DATEDIF(EWS$25,MIN(EWT$25,$F$19)+1,"m")/12,0),0)</f>
        <v>0</v>
      </c>
      <c r="EWU49" s="258">
        <f ca="1">IFERROR(IF(ISNUMBER(SEARCH("months",#REF!)),INDEX(INDIRECT($I$20),1)*DATEDIF(EWU$25,MIN(EWV$25,$F$19)+1,"m")/12,0),0)</f>
        <v>0</v>
      </c>
      <c r="EWW49" s="258">
        <f ca="1">IFERROR(IF(ISNUMBER(SEARCH("months",#REF!)),INDEX(INDIRECT($I$20),1)*DATEDIF(EWW$25,MIN(EWX$25,$F$19)+1,"m")/12,0),0)</f>
        <v>0</v>
      </c>
      <c r="EWY49" s="258">
        <f ca="1">IFERROR(IF(ISNUMBER(SEARCH("months",#REF!)),INDEX(INDIRECT($I$20),1)*DATEDIF(EWY$25,MIN(EWZ$25,$F$19)+1,"m")/12,0),0)</f>
        <v>0</v>
      </c>
      <c r="EXA49" s="258">
        <f ca="1">IFERROR(IF(ISNUMBER(SEARCH("months",#REF!)),INDEX(INDIRECT($I$20),1)*DATEDIF(EXA$25,MIN(EXB$25,$F$19)+1,"m")/12,0),0)</f>
        <v>0</v>
      </c>
      <c r="EXC49" s="258">
        <f ca="1">IFERROR(IF(ISNUMBER(SEARCH("months",#REF!)),INDEX(INDIRECT($I$20),1)*DATEDIF(EXC$25,MIN(EXD$25,$F$19)+1,"m")/12,0),0)</f>
        <v>0</v>
      </c>
      <c r="EXE49" s="258">
        <f ca="1">IFERROR(IF(ISNUMBER(SEARCH("months",#REF!)),INDEX(INDIRECT($I$20),1)*DATEDIF(EXE$25,MIN(EXF$25,$F$19)+1,"m")/12,0),0)</f>
        <v>0</v>
      </c>
      <c r="EXG49" s="258">
        <f ca="1">IFERROR(IF(ISNUMBER(SEARCH("months",#REF!)),INDEX(INDIRECT($I$20),1)*DATEDIF(EXG$25,MIN(EXH$25,$F$19)+1,"m")/12,0),0)</f>
        <v>0</v>
      </c>
      <c r="EXI49" s="258">
        <f ca="1">IFERROR(IF(ISNUMBER(SEARCH("months",#REF!)),INDEX(INDIRECT($I$20),1)*DATEDIF(EXI$25,MIN(EXJ$25,$F$19)+1,"m")/12,0),0)</f>
        <v>0</v>
      </c>
      <c r="EXK49" s="258">
        <f ca="1">IFERROR(IF(ISNUMBER(SEARCH("months",#REF!)),INDEX(INDIRECT($I$20),1)*DATEDIF(EXK$25,MIN(EXL$25,$F$19)+1,"m")/12,0),0)</f>
        <v>0</v>
      </c>
      <c r="EXM49" s="258">
        <f ca="1">IFERROR(IF(ISNUMBER(SEARCH("months",#REF!)),INDEX(INDIRECT($I$20),1)*DATEDIF(EXM$25,MIN(EXN$25,$F$19)+1,"m")/12,0),0)</f>
        <v>0</v>
      </c>
      <c r="EXO49" s="258">
        <f ca="1">IFERROR(IF(ISNUMBER(SEARCH("months",#REF!)),INDEX(INDIRECT($I$20),1)*DATEDIF(EXO$25,MIN(EXP$25,$F$19)+1,"m")/12,0),0)</f>
        <v>0</v>
      </c>
      <c r="EXQ49" s="258">
        <f ca="1">IFERROR(IF(ISNUMBER(SEARCH("months",#REF!)),INDEX(INDIRECT($I$20),1)*DATEDIF(EXQ$25,MIN(EXR$25,$F$19)+1,"m")/12,0),0)</f>
        <v>0</v>
      </c>
      <c r="EXS49" s="258">
        <f ca="1">IFERROR(IF(ISNUMBER(SEARCH("months",#REF!)),INDEX(INDIRECT($I$20),1)*DATEDIF(EXS$25,MIN(EXT$25,$F$19)+1,"m")/12,0),0)</f>
        <v>0</v>
      </c>
      <c r="EXU49" s="258">
        <f ca="1">IFERROR(IF(ISNUMBER(SEARCH("months",#REF!)),INDEX(INDIRECT($I$20),1)*DATEDIF(EXU$25,MIN(EXV$25,$F$19)+1,"m")/12,0),0)</f>
        <v>0</v>
      </c>
      <c r="EXW49" s="258">
        <f ca="1">IFERROR(IF(ISNUMBER(SEARCH("months",#REF!)),INDEX(INDIRECT($I$20),1)*DATEDIF(EXW$25,MIN(EXX$25,$F$19)+1,"m")/12,0),0)</f>
        <v>0</v>
      </c>
      <c r="EXY49" s="258">
        <f ca="1">IFERROR(IF(ISNUMBER(SEARCH("months",#REF!)),INDEX(INDIRECT($I$20),1)*DATEDIF(EXY$25,MIN(EXZ$25,$F$19)+1,"m")/12,0),0)</f>
        <v>0</v>
      </c>
      <c r="EYA49" s="258">
        <f ca="1">IFERROR(IF(ISNUMBER(SEARCH("months",#REF!)),INDEX(INDIRECT($I$20),1)*DATEDIF(EYA$25,MIN(EYB$25,$F$19)+1,"m")/12,0),0)</f>
        <v>0</v>
      </c>
      <c r="EYC49" s="258">
        <f ca="1">IFERROR(IF(ISNUMBER(SEARCH("months",#REF!)),INDEX(INDIRECT($I$20),1)*DATEDIF(EYC$25,MIN(EYD$25,$F$19)+1,"m")/12,0),0)</f>
        <v>0</v>
      </c>
      <c r="EYE49" s="258">
        <f ca="1">IFERROR(IF(ISNUMBER(SEARCH("months",#REF!)),INDEX(INDIRECT($I$20),1)*DATEDIF(EYE$25,MIN(EYF$25,$F$19)+1,"m")/12,0),0)</f>
        <v>0</v>
      </c>
      <c r="EYG49" s="258">
        <f ca="1">IFERROR(IF(ISNUMBER(SEARCH("months",#REF!)),INDEX(INDIRECT($I$20),1)*DATEDIF(EYG$25,MIN(EYH$25,$F$19)+1,"m")/12,0),0)</f>
        <v>0</v>
      </c>
      <c r="EYI49" s="258">
        <f ca="1">IFERROR(IF(ISNUMBER(SEARCH("months",#REF!)),INDEX(INDIRECT($I$20),1)*DATEDIF(EYI$25,MIN(EYJ$25,$F$19)+1,"m")/12,0),0)</f>
        <v>0</v>
      </c>
      <c r="EYK49" s="258">
        <f ca="1">IFERROR(IF(ISNUMBER(SEARCH("months",#REF!)),INDEX(INDIRECT($I$20),1)*DATEDIF(EYK$25,MIN(EYL$25,$F$19)+1,"m")/12,0),0)</f>
        <v>0</v>
      </c>
      <c r="EYM49" s="258">
        <f ca="1">IFERROR(IF(ISNUMBER(SEARCH("months",#REF!)),INDEX(INDIRECT($I$20),1)*DATEDIF(EYM$25,MIN(EYN$25,$F$19)+1,"m")/12,0),0)</f>
        <v>0</v>
      </c>
      <c r="EYO49" s="258">
        <f ca="1">IFERROR(IF(ISNUMBER(SEARCH("months",#REF!)),INDEX(INDIRECT($I$20),1)*DATEDIF(EYO$25,MIN(EYP$25,$F$19)+1,"m")/12,0),0)</f>
        <v>0</v>
      </c>
      <c r="EYQ49" s="258">
        <f ca="1">IFERROR(IF(ISNUMBER(SEARCH("months",#REF!)),INDEX(INDIRECT($I$20),1)*DATEDIF(EYQ$25,MIN(EYR$25,$F$19)+1,"m")/12,0),0)</f>
        <v>0</v>
      </c>
      <c r="EYS49" s="258">
        <f ca="1">IFERROR(IF(ISNUMBER(SEARCH("months",#REF!)),INDEX(INDIRECT($I$20),1)*DATEDIF(EYS$25,MIN(EYT$25,$F$19)+1,"m")/12,0),0)</f>
        <v>0</v>
      </c>
      <c r="EYU49" s="258">
        <f ca="1">IFERROR(IF(ISNUMBER(SEARCH("months",#REF!)),INDEX(INDIRECT($I$20),1)*DATEDIF(EYU$25,MIN(EYV$25,$F$19)+1,"m")/12,0),0)</f>
        <v>0</v>
      </c>
      <c r="EYW49" s="258">
        <f ca="1">IFERROR(IF(ISNUMBER(SEARCH("months",#REF!)),INDEX(INDIRECT($I$20),1)*DATEDIF(EYW$25,MIN(EYX$25,$F$19)+1,"m")/12,0),0)</f>
        <v>0</v>
      </c>
      <c r="EYY49" s="258">
        <f ca="1">IFERROR(IF(ISNUMBER(SEARCH("months",#REF!)),INDEX(INDIRECT($I$20),1)*DATEDIF(EYY$25,MIN(EYZ$25,$F$19)+1,"m")/12,0),0)</f>
        <v>0</v>
      </c>
      <c r="EZA49" s="258">
        <f ca="1">IFERROR(IF(ISNUMBER(SEARCH("months",#REF!)),INDEX(INDIRECT($I$20),1)*DATEDIF(EZA$25,MIN(EZB$25,$F$19)+1,"m")/12,0),0)</f>
        <v>0</v>
      </c>
      <c r="EZC49" s="258">
        <f ca="1">IFERROR(IF(ISNUMBER(SEARCH("months",#REF!)),INDEX(INDIRECT($I$20),1)*DATEDIF(EZC$25,MIN(EZD$25,$F$19)+1,"m")/12,0),0)</f>
        <v>0</v>
      </c>
      <c r="EZE49" s="258">
        <f ca="1">IFERROR(IF(ISNUMBER(SEARCH("months",#REF!)),INDEX(INDIRECT($I$20),1)*DATEDIF(EZE$25,MIN(EZF$25,$F$19)+1,"m")/12,0),0)</f>
        <v>0</v>
      </c>
      <c r="EZG49" s="258">
        <f ca="1">IFERROR(IF(ISNUMBER(SEARCH("months",#REF!)),INDEX(INDIRECT($I$20),1)*DATEDIF(EZG$25,MIN(EZH$25,$F$19)+1,"m")/12,0),0)</f>
        <v>0</v>
      </c>
      <c r="EZI49" s="258">
        <f ca="1">IFERROR(IF(ISNUMBER(SEARCH("months",#REF!)),INDEX(INDIRECT($I$20),1)*DATEDIF(EZI$25,MIN(EZJ$25,$F$19)+1,"m")/12,0),0)</f>
        <v>0</v>
      </c>
      <c r="EZK49" s="258">
        <f ca="1">IFERROR(IF(ISNUMBER(SEARCH("months",#REF!)),INDEX(INDIRECT($I$20),1)*DATEDIF(EZK$25,MIN(EZL$25,$F$19)+1,"m")/12,0),0)</f>
        <v>0</v>
      </c>
      <c r="EZM49" s="258">
        <f ca="1">IFERROR(IF(ISNUMBER(SEARCH("months",#REF!)),INDEX(INDIRECT($I$20),1)*DATEDIF(EZM$25,MIN(EZN$25,$F$19)+1,"m")/12,0),0)</f>
        <v>0</v>
      </c>
      <c r="EZO49" s="258">
        <f ca="1">IFERROR(IF(ISNUMBER(SEARCH("months",#REF!)),INDEX(INDIRECT($I$20),1)*DATEDIF(EZO$25,MIN(EZP$25,$F$19)+1,"m")/12,0),0)</f>
        <v>0</v>
      </c>
      <c r="EZQ49" s="258">
        <f ca="1">IFERROR(IF(ISNUMBER(SEARCH("months",#REF!)),INDEX(INDIRECT($I$20),1)*DATEDIF(EZQ$25,MIN(EZR$25,$F$19)+1,"m")/12,0),0)</f>
        <v>0</v>
      </c>
      <c r="EZS49" s="258">
        <f ca="1">IFERROR(IF(ISNUMBER(SEARCH("months",#REF!)),INDEX(INDIRECT($I$20),1)*DATEDIF(EZS$25,MIN(EZT$25,$F$19)+1,"m")/12,0),0)</f>
        <v>0</v>
      </c>
      <c r="EZU49" s="258">
        <f ca="1">IFERROR(IF(ISNUMBER(SEARCH("months",#REF!)),INDEX(INDIRECT($I$20),1)*DATEDIF(EZU$25,MIN(EZV$25,$F$19)+1,"m")/12,0),0)</f>
        <v>0</v>
      </c>
      <c r="EZW49" s="258">
        <f ca="1">IFERROR(IF(ISNUMBER(SEARCH("months",#REF!)),INDEX(INDIRECT($I$20),1)*DATEDIF(EZW$25,MIN(EZX$25,$F$19)+1,"m")/12,0),0)</f>
        <v>0</v>
      </c>
      <c r="EZY49" s="258">
        <f ca="1">IFERROR(IF(ISNUMBER(SEARCH("months",#REF!)),INDEX(INDIRECT($I$20),1)*DATEDIF(EZY$25,MIN(EZZ$25,$F$19)+1,"m")/12,0),0)</f>
        <v>0</v>
      </c>
      <c r="FAA49" s="258">
        <f ca="1">IFERROR(IF(ISNUMBER(SEARCH("months",#REF!)),INDEX(INDIRECT($I$20),1)*DATEDIF(FAA$25,MIN(FAB$25,$F$19)+1,"m")/12,0),0)</f>
        <v>0</v>
      </c>
      <c r="FAC49" s="258">
        <f ca="1">IFERROR(IF(ISNUMBER(SEARCH("months",#REF!)),INDEX(INDIRECT($I$20),1)*DATEDIF(FAC$25,MIN(FAD$25,$F$19)+1,"m")/12,0),0)</f>
        <v>0</v>
      </c>
      <c r="FAE49" s="258">
        <f ca="1">IFERROR(IF(ISNUMBER(SEARCH("months",#REF!)),INDEX(INDIRECT($I$20),1)*DATEDIF(FAE$25,MIN(FAF$25,$F$19)+1,"m")/12,0),0)</f>
        <v>0</v>
      </c>
      <c r="FAG49" s="258">
        <f ca="1">IFERROR(IF(ISNUMBER(SEARCH("months",#REF!)),INDEX(INDIRECT($I$20),1)*DATEDIF(FAG$25,MIN(FAH$25,$F$19)+1,"m")/12,0),0)</f>
        <v>0</v>
      </c>
      <c r="FAI49" s="258">
        <f ca="1">IFERROR(IF(ISNUMBER(SEARCH("months",#REF!)),INDEX(INDIRECT($I$20),1)*DATEDIF(FAI$25,MIN(FAJ$25,$F$19)+1,"m")/12,0),0)</f>
        <v>0</v>
      </c>
      <c r="FAK49" s="258">
        <f ca="1">IFERROR(IF(ISNUMBER(SEARCH("months",#REF!)),INDEX(INDIRECT($I$20),1)*DATEDIF(FAK$25,MIN(FAL$25,$F$19)+1,"m")/12,0),0)</f>
        <v>0</v>
      </c>
      <c r="FAM49" s="258">
        <f ca="1">IFERROR(IF(ISNUMBER(SEARCH("months",#REF!)),INDEX(INDIRECT($I$20),1)*DATEDIF(FAM$25,MIN(FAN$25,$F$19)+1,"m")/12,0),0)</f>
        <v>0</v>
      </c>
      <c r="FAO49" s="258">
        <f ca="1">IFERROR(IF(ISNUMBER(SEARCH("months",#REF!)),INDEX(INDIRECT($I$20),1)*DATEDIF(FAO$25,MIN(FAP$25,$F$19)+1,"m")/12,0),0)</f>
        <v>0</v>
      </c>
      <c r="FAQ49" s="258">
        <f ca="1">IFERROR(IF(ISNUMBER(SEARCH("months",#REF!)),INDEX(INDIRECT($I$20),1)*DATEDIF(FAQ$25,MIN(FAR$25,$F$19)+1,"m")/12,0),0)</f>
        <v>0</v>
      </c>
      <c r="FAS49" s="258">
        <f ca="1">IFERROR(IF(ISNUMBER(SEARCH("months",#REF!)),INDEX(INDIRECT($I$20),1)*DATEDIF(FAS$25,MIN(FAT$25,$F$19)+1,"m")/12,0),0)</f>
        <v>0</v>
      </c>
      <c r="FAU49" s="258">
        <f ca="1">IFERROR(IF(ISNUMBER(SEARCH("months",#REF!)),INDEX(INDIRECT($I$20),1)*DATEDIF(FAU$25,MIN(FAV$25,$F$19)+1,"m")/12,0),0)</f>
        <v>0</v>
      </c>
      <c r="FAW49" s="258">
        <f ca="1">IFERROR(IF(ISNUMBER(SEARCH("months",#REF!)),INDEX(INDIRECT($I$20),1)*DATEDIF(FAW$25,MIN(FAX$25,$F$19)+1,"m")/12,0),0)</f>
        <v>0</v>
      </c>
      <c r="FAY49" s="258">
        <f ca="1">IFERROR(IF(ISNUMBER(SEARCH("months",#REF!)),INDEX(INDIRECT($I$20),1)*DATEDIF(FAY$25,MIN(FAZ$25,$F$19)+1,"m")/12,0),0)</f>
        <v>0</v>
      </c>
      <c r="FBA49" s="258">
        <f ca="1">IFERROR(IF(ISNUMBER(SEARCH("months",#REF!)),INDEX(INDIRECT($I$20),1)*DATEDIF(FBA$25,MIN(FBB$25,$F$19)+1,"m")/12,0),0)</f>
        <v>0</v>
      </c>
      <c r="FBC49" s="258">
        <f ca="1">IFERROR(IF(ISNUMBER(SEARCH("months",#REF!)),INDEX(INDIRECT($I$20),1)*DATEDIF(FBC$25,MIN(FBD$25,$F$19)+1,"m")/12,0),0)</f>
        <v>0</v>
      </c>
      <c r="FBE49" s="258">
        <f ca="1">IFERROR(IF(ISNUMBER(SEARCH("months",#REF!)),INDEX(INDIRECT($I$20),1)*DATEDIF(FBE$25,MIN(FBF$25,$F$19)+1,"m")/12,0),0)</f>
        <v>0</v>
      </c>
      <c r="FBG49" s="258">
        <f ca="1">IFERROR(IF(ISNUMBER(SEARCH("months",#REF!)),INDEX(INDIRECT($I$20),1)*DATEDIF(FBG$25,MIN(FBH$25,$F$19)+1,"m")/12,0),0)</f>
        <v>0</v>
      </c>
      <c r="FBI49" s="258">
        <f ca="1">IFERROR(IF(ISNUMBER(SEARCH("months",#REF!)),INDEX(INDIRECT($I$20),1)*DATEDIF(FBI$25,MIN(FBJ$25,$F$19)+1,"m")/12,0),0)</f>
        <v>0</v>
      </c>
      <c r="FBK49" s="258">
        <f ca="1">IFERROR(IF(ISNUMBER(SEARCH("months",#REF!)),INDEX(INDIRECT($I$20),1)*DATEDIF(FBK$25,MIN(FBL$25,$F$19)+1,"m")/12,0),0)</f>
        <v>0</v>
      </c>
      <c r="FBM49" s="258">
        <f ca="1">IFERROR(IF(ISNUMBER(SEARCH("months",#REF!)),INDEX(INDIRECT($I$20),1)*DATEDIF(FBM$25,MIN(FBN$25,$F$19)+1,"m")/12,0),0)</f>
        <v>0</v>
      </c>
      <c r="FBO49" s="258">
        <f ca="1">IFERROR(IF(ISNUMBER(SEARCH("months",#REF!)),INDEX(INDIRECT($I$20),1)*DATEDIF(FBO$25,MIN(FBP$25,$F$19)+1,"m")/12,0),0)</f>
        <v>0</v>
      </c>
      <c r="FBQ49" s="258">
        <f ca="1">IFERROR(IF(ISNUMBER(SEARCH("months",#REF!)),INDEX(INDIRECT($I$20),1)*DATEDIF(FBQ$25,MIN(FBR$25,$F$19)+1,"m")/12,0),0)</f>
        <v>0</v>
      </c>
      <c r="FBS49" s="258">
        <f ca="1">IFERROR(IF(ISNUMBER(SEARCH("months",#REF!)),INDEX(INDIRECT($I$20),1)*DATEDIF(FBS$25,MIN(FBT$25,$F$19)+1,"m")/12,0),0)</f>
        <v>0</v>
      </c>
      <c r="FBU49" s="258">
        <f ca="1">IFERROR(IF(ISNUMBER(SEARCH("months",#REF!)),INDEX(INDIRECT($I$20),1)*DATEDIF(FBU$25,MIN(FBV$25,$F$19)+1,"m")/12,0),0)</f>
        <v>0</v>
      </c>
      <c r="FBW49" s="258">
        <f ca="1">IFERROR(IF(ISNUMBER(SEARCH("months",#REF!)),INDEX(INDIRECT($I$20),1)*DATEDIF(FBW$25,MIN(FBX$25,$F$19)+1,"m")/12,0),0)</f>
        <v>0</v>
      </c>
      <c r="FBY49" s="258">
        <f ca="1">IFERROR(IF(ISNUMBER(SEARCH("months",#REF!)),INDEX(INDIRECT($I$20),1)*DATEDIF(FBY$25,MIN(FBZ$25,$F$19)+1,"m")/12,0),0)</f>
        <v>0</v>
      </c>
      <c r="FCA49" s="258">
        <f ca="1">IFERROR(IF(ISNUMBER(SEARCH("months",#REF!)),INDEX(INDIRECT($I$20),1)*DATEDIF(FCA$25,MIN(FCB$25,$F$19)+1,"m")/12,0),0)</f>
        <v>0</v>
      </c>
      <c r="FCC49" s="258">
        <f ca="1">IFERROR(IF(ISNUMBER(SEARCH("months",#REF!)),INDEX(INDIRECT($I$20),1)*DATEDIF(FCC$25,MIN(FCD$25,$F$19)+1,"m")/12,0),0)</f>
        <v>0</v>
      </c>
      <c r="FCE49" s="258">
        <f ca="1">IFERROR(IF(ISNUMBER(SEARCH("months",#REF!)),INDEX(INDIRECT($I$20),1)*DATEDIF(FCE$25,MIN(FCF$25,$F$19)+1,"m")/12,0),0)</f>
        <v>0</v>
      </c>
      <c r="FCG49" s="258">
        <f ca="1">IFERROR(IF(ISNUMBER(SEARCH("months",#REF!)),INDEX(INDIRECT($I$20),1)*DATEDIF(FCG$25,MIN(FCH$25,$F$19)+1,"m")/12,0),0)</f>
        <v>0</v>
      </c>
      <c r="FCI49" s="258">
        <f ca="1">IFERROR(IF(ISNUMBER(SEARCH("months",#REF!)),INDEX(INDIRECT($I$20),1)*DATEDIF(FCI$25,MIN(FCJ$25,$F$19)+1,"m")/12,0),0)</f>
        <v>0</v>
      </c>
      <c r="FCK49" s="258">
        <f ca="1">IFERROR(IF(ISNUMBER(SEARCH("months",#REF!)),INDEX(INDIRECT($I$20),1)*DATEDIF(FCK$25,MIN(FCL$25,$F$19)+1,"m")/12,0),0)</f>
        <v>0</v>
      </c>
      <c r="FCM49" s="258">
        <f ca="1">IFERROR(IF(ISNUMBER(SEARCH("months",#REF!)),INDEX(INDIRECT($I$20),1)*DATEDIF(FCM$25,MIN(FCN$25,$F$19)+1,"m")/12,0),0)</f>
        <v>0</v>
      </c>
      <c r="FCO49" s="258">
        <f ca="1">IFERROR(IF(ISNUMBER(SEARCH("months",#REF!)),INDEX(INDIRECT($I$20),1)*DATEDIF(FCO$25,MIN(FCP$25,$F$19)+1,"m")/12,0),0)</f>
        <v>0</v>
      </c>
      <c r="FCQ49" s="258">
        <f ca="1">IFERROR(IF(ISNUMBER(SEARCH("months",#REF!)),INDEX(INDIRECT($I$20),1)*DATEDIF(FCQ$25,MIN(FCR$25,$F$19)+1,"m")/12,0),0)</f>
        <v>0</v>
      </c>
      <c r="FCS49" s="258">
        <f ca="1">IFERROR(IF(ISNUMBER(SEARCH("months",#REF!)),INDEX(INDIRECT($I$20),1)*DATEDIF(FCS$25,MIN(FCT$25,$F$19)+1,"m")/12,0),0)</f>
        <v>0</v>
      </c>
      <c r="FCU49" s="258">
        <f ca="1">IFERROR(IF(ISNUMBER(SEARCH("months",#REF!)),INDEX(INDIRECT($I$20),1)*DATEDIF(FCU$25,MIN(FCV$25,$F$19)+1,"m")/12,0),0)</f>
        <v>0</v>
      </c>
      <c r="FCW49" s="258">
        <f ca="1">IFERROR(IF(ISNUMBER(SEARCH("months",#REF!)),INDEX(INDIRECT($I$20),1)*DATEDIF(FCW$25,MIN(FCX$25,$F$19)+1,"m")/12,0),0)</f>
        <v>0</v>
      </c>
      <c r="FCY49" s="258">
        <f ca="1">IFERROR(IF(ISNUMBER(SEARCH("months",#REF!)),INDEX(INDIRECT($I$20),1)*DATEDIF(FCY$25,MIN(FCZ$25,$F$19)+1,"m")/12,0),0)</f>
        <v>0</v>
      </c>
      <c r="FDA49" s="258">
        <f ca="1">IFERROR(IF(ISNUMBER(SEARCH("months",#REF!)),INDEX(INDIRECT($I$20),1)*DATEDIF(FDA$25,MIN(FDB$25,$F$19)+1,"m")/12,0),0)</f>
        <v>0</v>
      </c>
      <c r="FDC49" s="258">
        <f ca="1">IFERROR(IF(ISNUMBER(SEARCH("months",#REF!)),INDEX(INDIRECT($I$20),1)*DATEDIF(FDC$25,MIN(FDD$25,$F$19)+1,"m")/12,0),0)</f>
        <v>0</v>
      </c>
      <c r="FDE49" s="258">
        <f ca="1">IFERROR(IF(ISNUMBER(SEARCH("months",#REF!)),INDEX(INDIRECT($I$20),1)*DATEDIF(FDE$25,MIN(FDF$25,$F$19)+1,"m")/12,0),0)</f>
        <v>0</v>
      </c>
      <c r="FDG49" s="258">
        <f ca="1">IFERROR(IF(ISNUMBER(SEARCH("months",#REF!)),INDEX(INDIRECT($I$20),1)*DATEDIF(FDG$25,MIN(FDH$25,$F$19)+1,"m")/12,0),0)</f>
        <v>0</v>
      </c>
      <c r="FDI49" s="258">
        <f ca="1">IFERROR(IF(ISNUMBER(SEARCH("months",#REF!)),INDEX(INDIRECT($I$20),1)*DATEDIF(FDI$25,MIN(FDJ$25,$F$19)+1,"m")/12,0),0)</f>
        <v>0</v>
      </c>
      <c r="FDK49" s="258">
        <f ca="1">IFERROR(IF(ISNUMBER(SEARCH("months",#REF!)),INDEX(INDIRECT($I$20),1)*DATEDIF(FDK$25,MIN(FDL$25,$F$19)+1,"m")/12,0),0)</f>
        <v>0</v>
      </c>
      <c r="FDM49" s="258">
        <f ca="1">IFERROR(IF(ISNUMBER(SEARCH("months",#REF!)),INDEX(INDIRECT($I$20),1)*DATEDIF(FDM$25,MIN(FDN$25,$F$19)+1,"m")/12,0),0)</f>
        <v>0</v>
      </c>
      <c r="FDO49" s="258">
        <f ca="1">IFERROR(IF(ISNUMBER(SEARCH("months",#REF!)),INDEX(INDIRECT($I$20),1)*DATEDIF(FDO$25,MIN(FDP$25,$F$19)+1,"m")/12,0),0)</f>
        <v>0</v>
      </c>
      <c r="FDQ49" s="258">
        <f ca="1">IFERROR(IF(ISNUMBER(SEARCH("months",#REF!)),INDEX(INDIRECT($I$20),1)*DATEDIF(FDQ$25,MIN(FDR$25,$F$19)+1,"m")/12,0),0)</f>
        <v>0</v>
      </c>
      <c r="FDS49" s="258">
        <f ca="1">IFERROR(IF(ISNUMBER(SEARCH("months",#REF!)),INDEX(INDIRECT($I$20),1)*DATEDIF(FDS$25,MIN(FDT$25,$F$19)+1,"m")/12,0),0)</f>
        <v>0</v>
      </c>
      <c r="FDU49" s="258">
        <f ca="1">IFERROR(IF(ISNUMBER(SEARCH("months",#REF!)),INDEX(INDIRECT($I$20),1)*DATEDIF(FDU$25,MIN(FDV$25,$F$19)+1,"m")/12,0),0)</f>
        <v>0</v>
      </c>
      <c r="FDW49" s="258">
        <f ca="1">IFERROR(IF(ISNUMBER(SEARCH("months",#REF!)),INDEX(INDIRECT($I$20),1)*DATEDIF(FDW$25,MIN(FDX$25,$F$19)+1,"m")/12,0),0)</f>
        <v>0</v>
      </c>
      <c r="FDY49" s="258">
        <f ca="1">IFERROR(IF(ISNUMBER(SEARCH("months",#REF!)),INDEX(INDIRECT($I$20),1)*DATEDIF(FDY$25,MIN(FDZ$25,$F$19)+1,"m")/12,0),0)</f>
        <v>0</v>
      </c>
      <c r="FEA49" s="258">
        <f ca="1">IFERROR(IF(ISNUMBER(SEARCH("months",#REF!)),INDEX(INDIRECT($I$20),1)*DATEDIF(FEA$25,MIN(FEB$25,$F$19)+1,"m")/12,0),0)</f>
        <v>0</v>
      </c>
      <c r="FEC49" s="258">
        <f ca="1">IFERROR(IF(ISNUMBER(SEARCH("months",#REF!)),INDEX(INDIRECT($I$20),1)*DATEDIF(FEC$25,MIN(FED$25,$F$19)+1,"m")/12,0),0)</f>
        <v>0</v>
      </c>
      <c r="FEE49" s="258">
        <f ca="1">IFERROR(IF(ISNUMBER(SEARCH("months",#REF!)),INDEX(INDIRECT($I$20),1)*DATEDIF(FEE$25,MIN(FEF$25,$F$19)+1,"m")/12,0),0)</f>
        <v>0</v>
      </c>
      <c r="FEG49" s="258">
        <f ca="1">IFERROR(IF(ISNUMBER(SEARCH("months",#REF!)),INDEX(INDIRECT($I$20),1)*DATEDIF(FEG$25,MIN(FEH$25,$F$19)+1,"m")/12,0),0)</f>
        <v>0</v>
      </c>
      <c r="FEI49" s="258">
        <f ca="1">IFERROR(IF(ISNUMBER(SEARCH("months",#REF!)),INDEX(INDIRECT($I$20),1)*DATEDIF(FEI$25,MIN(FEJ$25,$F$19)+1,"m")/12,0),0)</f>
        <v>0</v>
      </c>
      <c r="FEK49" s="258">
        <f ca="1">IFERROR(IF(ISNUMBER(SEARCH("months",#REF!)),INDEX(INDIRECT($I$20),1)*DATEDIF(FEK$25,MIN(FEL$25,$F$19)+1,"m")/12,0),0)</f>
        <v>0</v>
      </c>
      <c r="FEM49" s="258">
        <f ca="1">IFERROR(IF(ISNUMBER(SEARCH("months",#REF!)),INDEX(INDIRECT($I$20),1)*DATEDIF(FEM$25,MIN(FEN$25,$F$19)+1,"m")/12,0),0)</f>
        <v>0</v>
      </c>
      <c r="FEO49" s="258">
        <f ca="1">IFERROR(IF(ISNUMBER(SEARCH("months",#REF!)),INDEX(INDIRECT($I$20),1)*DATEDIF(FEO$25,MIN(FEP$25,$F$19)+1,"m")/12,0),0)</f>
        <v>0</v>
      </c>
      <c r="FEQ49" s="258">
        <f ca="1">IFERROR(IF(ISNUMBER(SEARCH("months",#REF!)),INDEX(INDIRECT($I$20),1)*DATEDIF(FEQ$25,MIN(FER$25,$F$19)+1,"m")/12,0),0)</f>
        <v>0</v>
      </c>
      <c r="FES49" s="258">
        <f ca="1">IFERROR(IF(ISNUMBER(SEARCH("months",#REF!)),INDEX(INDIRECT($I$20),1)*DATEDIF(FES$25,MIN(FET$25,$F$19)+1,"m")/12,0),0)</f>
        <v>0</v>
      </c>
      <c r="FEU49" s="258">
        <f ca="1">IFERROR(IF(ISNUMBER(SEARCH("months",#REF!)),INDEX(INDIRECT($I$20),1)*DATEDIF(FEU$25,MIN(FEV$25,$F$19)+1,"m")/12,0),0)</f>
        <v>0</v>
      </c>
      <c r="FEW49" s="258">
        <f ca="1">IFERROR(IF(ISNUMBER(SEARCH("months",#REF!)),INDEX(INDIRECT($I$20),1)*DATEDIF(FEW$25,MIN(FEX$25,$F$19)+1,"m")/12,0),0)</f>
        <v>0</v>
      </c>
      <c r="FEY49" s="258">
        <f ca="1">IFERROR(IF(ISNUMBER(SEARCH("months",#REF!)),INDEX(INDIRECT($I$20),1)*DATEDIF(FEY$25,MIN(FEZ$25,$F$19)+1,"m")/12,0),0)</f>
        <v>0</v>
      </c>
      <c r="FFA49" s="258">
        <f ca="1">IFERROR(IF(ISNUMBER(SEARCH("months",#REF!)),INDEX(INDIRECT($I$20),1)*DATEDIF(FFA$25,MIN(FFB$25,$F$19)+1,"m")/12,0),0)</f>
        <v>0</v>
      </c>
      <c r="FFC49" s="258">
        <f ca="1">IFERROR(IF(ISNUMBER(SEARCH("months",#REF!)),INDEX(INDIRECT($I$20),1)*DATEDIF(FFC$25,MIN(FFD$25,$F$19)+1,"m")/12,0),0)</f>
        <v>0</v>
      </c>
      <c r="FFE49" s="258">
        <f ca="1">IFERROR(IF(ISNUMBER(SEARCH("months",#REF!)),INDEX(INDIRECT($I$20),1)*DATEDIF(FFE$25,MIN(FFF$25,$F$19)+1,"m")/12,0),0)</f>
        <v>0</v>
      </c>
      <c r="FFG49" s="258">
        <f ca="1">IFERROR(IF(ISNUMBER(SEARCH("months",#REF!)),INDEX(INDIRECT($I$20),1)*DATEDIF(FFG$25,MIN(FFH$25,$F$19)+1,"m")/12,0),0)</f>
        <v>0</v>
      </c>
      <c r="FFI49" s="258">
        <f ca="1">IFERROR(IF(ISNUMBER(SEARCH("months",#REF!)),INDEX(INDIRECT($I$20),1)*DATEDIF(FFI$25,MIN(FFJ$25,$F$19)+1,"m")/12,0),0)</f>
        <v>0</v>
      </c>
      <c r="FFK49" s="258">
        <f ca="1">IFERROR(IF(ISNUMBER(SEARCH("months",#REF!)),INDEX(INDIRECT($I$20),1)*DATEDIF(FFK$25,MIN(FFL$25,$F$19)+1,"m")/12,0),0)</f>
        <v>0</v>
      </c>
      <c r="FFM49" s="258">
        <f ca="1">IFERROR(IF(ISNUMBER(SEARCH("months",#REF!)),INDEX(INDIRECT($I$20),1)*DATEDIF(FFM$25,MIN(FFN$25,$F$19)+1,"m")/12,0),0)</f>
        <v>0</v>
      </c>
      <c r="FFO49" s="258">
        <f ca="1">IFERROR(IF(ISNUMBER(SEARCH("months",#REF!)),INDEX(INDIRECT($I$20),1)*DATEDIF(FFO$25,MIN(FFP$25,$F$19)+1,"m")/12,0),0)</f>
        <v>0</v>
      </c>
      <c r="FFQ49" s="258">
        <f ca="1">IFERROR(IF(ISNUMBER(SEARCH("months",#REF!)),INDEX(INDIRECT($I$20),1)*DATEDIF(FFQ$25,MIN(FFR$25,$F$19)+1,"m")/12,0),0)</f>
        <v>0</v>
      </c>
      <c r="FFS49" s="258">
        <f ca="1">IFERROR(IF(ISNUMBER(SEARCH("months",#REF!)),INDEX(INDIRECT($I$20),1)*DATEDIF(FFS$25,MIN(FFT$25,$F$19)+1,"m")/12,0),0)</f>
        <v>0</v>
      </c>
      <c r="FFU49" s="258">
        <f ca="1">IFERROR(IF(ISNUMBER(SEARCH("months",#REF!)),INDEX(INDIRECT($I$20),1)*DATEDIF(FFU$25,MIN(FFV$25,$F$19)+1,"m")/12,0),0)</f>
        <v>0</v>
      </c>
      <c r="FFW49" s="258">
        <f ca="1">IFERROR(IF(ISNUMBER(SEARCH("months",#REF!)),INDEX(INDIRECT($I$20),1)*DATEDIF(FFW$25,MIN(FFX$25,$F$19)+1,"m")/12,0),0)</f>
        <v>0</v>
      </c>
      <c r="FFY49" s="258">
        <f ca="1">IFERROR(IF(ISNUMBER(SEARCH("months",#REF!)),INDEX(INDIRECT($I$20),1)*DATEDIF(FFY$25,MIN(FFZ$25,$F$19)+1,"m")/12,0),0)</f>
        <v>0</v>
      </c>
      <c r="FGA49" s="258">
        <f ca="1">IFERROR(IF(ISNUMBER(SEARCH("months",#REF!)),INDEX(INDIRECT($I$20),1)*DATEDIF(FGA$25,MIN(FGB$25,$F$19)+1,"m")/12,0),0)</f>
        <v>0</v>
      </c>
      <c r="FGC49" s="258">
        <f ca="1">IFERROR(IF(ISNUMBER(SEARCH("months",#REF!)),INDEX(INDIRECT($I$20),1)*DATEDIF(FGC$25,MIN(FGD$25,$F$19)+1,"m")/12,0),0)</f>
        <v>0</v>
      </c>
      <c r="FGE49" s="258">
        <f ca="1">IFERROR(IF(ISNUMBER(SEARCH("months",#REF!)),INDEX(INDIRECT($I$20),1)*DATEDIF(FGE$25,MIN(FGF$25,$F$19)+1,"m")/12,0),0)</f>
        <v>0</v>
      </c>
      <c r="FGG49" s="258">
        <f ca="1">IFERROR(IF(ISNUMBER(SEARCH("months",#REF!)),INDEX(INDIRECT($I$20),1)*DATEDIF(FGG$25,MIN(FGH$25,$F$19)+1,"m")/12,0),0)</f>
        <v>0</v>
      </c>
      <c r="FGI49" s="258">
        <f ca="1">IFERROR(IF(ISNUMBER(SEARCH("months",#REF!)),INDEX(INDIRECT($I$20),1)*DATEDIF(FGI$25,MIN(FGJ$25,$F$19)+1,"m")/12,0),0)</f>
        <v>0</v>
      </c>
      <c r="FGK49" s="258">
        <f ca="1">IFERROR(IF(ISNUMBER(SEARCH("months",#REF!)),INDEX(INDIRECT($I$20),1)*DATEDIF(FGK$25,MIN(FGL$25,$F$19)+1,"m")/12,0),0)</f>
        <v>0</v>
      </c>
      <c r="FGM49" s="258">
        <f ca="1">IFERROR(IF(ISNUMBER(SEARCH("months",#REF!)),INDEX(INDIRECT($I$20),1)*DATEDIF(FGM$25,MIN(FGN$25,$F$19)+1,"m")/12,0),0)</f>
        <v>0</v>
      </c>
      <c r="FGO49" s="258">
        <f ca="1">IFERROR(IF(ISNUMBER(SEARCH("months",#REF!)),INDEX(INDIRECT($I$20),1)*DATEDIF(FGO$25,MIN(FGP$25,$F$19)+1,"m")/12,0),0)</f>
        <v>0</v>
      </c>
      <c r="FGQ49" s="258">
        <f ca="1">IFERROR(IF(ISNUMBER(SEARCH("months",#REF!)),INDEX(INDIRECT($I$20),1)*DATEDIF(FGQ$25,MIN(FGR$25,$F$19)+1,"m")/12,0),0)</f>
        <v>0</v>
      </c>
      <c r="FGS49" s="258">
        <f ca="1">IFERROR(IF(ISNUMBER(SEARCH("months",#REF!)),INDEX(INDIRECT($I$20),1)*DATEDIF(FGS$25,MIN(FGT$25,$F$19)+1,"m")/12,0),0)</f>
        <v>0</v>
      </c>
      <c r="FGU49" s="258">
        <f ca="1">IFERROR(IF(ISNUMBER(SEARCH("months",#REF!)),INDEX(INDIRECT($I$20),1)*DATEDIF(FGU$25,MIN(FGV$25,$F$19)+1,"m")/12,0),0)</f>
        <v>0</v>
      </c>
      <c r="FGW49" s="258">
        <f ca="1">IFERROR(IF(ISNUMBER(SEARCH("months",#REF!)),INDEX(INDIRECT($I$20),1)*DATEDIF(FGW$25,MIN(FGX$25,$F$19)+1,"m")/12,0),0)</f>
        <v>0</v>
      </c>
      <c r="FGY49" s="258">
        <f ca="1">IFERROR(IF(ISNUMBER(SEARCH("months",#REF!)),INDEX(INDIRECT($I$20),1)*DATEDIF(FGY$25,MIN(FGZ$25,$F$19)+1,"m")/12,0),0)</f>
        <v>0</v>
      </c>
      <c r="FHA49" s="258">
        <f ca="1">IFERROR(IF(ISNUMBER(SEARCH("months",#REF!)),INDEX(INDIRECT($I$20),1)*DATEDIF(FHA$25,MIN(FHB$25,$F$19)+1,"m")/12,0),0)</f>
        <v>0</v>
      </c>
      <c r="FHC49" s="258">
        <f ca="1">IFERROR(IF(ISNUMBER(SEARCH("months",#REF!)),INDEX(INDIRECT($I$20),1)*DATEDIF(FHC$25,MIN(FHD$25,$F$19)+1,"m")/12,0),0)</f>
        <v>0</v>
      </c>
      <c r="FHE49" s="258">
        <f ca="1">IFERROR(IF(ISNUMBER(SEARCH("months",#REF!)),INDEX(INDIRECT($I$20),1)*DATEDIF(FHE$25,MIN(FHF$25,$F$19)+1,"m")/12,0),0)</f>
        <v>0</v>
      </c>
      <c r="FHG49" s="258">
        <f ca="1">IFERROR(IF(ISNUMBER(SEARCH("months",#REF!)),INDEX(INDIRECT($I$20),1)*DATEDIF(FHG$25,MIN(FHH$25,$F$19)+1,"m")/12,0),0)</f>
        <v>0</v>
      </c>
      <c r="FHI49" s="258">
        <f ca="1">IFERROR(IF(ISNUMBER(SEARCH("months",#REF!)),INDEX(INDIRECT($I$20),1)*DATEDIF(FHI$25,MIN(FHJ$25,$F$19)+1,"m")/12,0),0)</f>
        <v>0</v>
      </c>
      <c r="FHK49" s="258">
        <f ca="1">IFERROR(IF(ISNUMBER(SEARCH("months",#REF!)),INDEX(INDIRECT($I$20),1)*DATEDIF(FHK$25,MIN(FHL$25,$F$19)+1,"m")/12,0),0)</f>
        <v>0</v>
      </c>
      <c r="FHM49" s="258">
        <f ca="1">IFERROR(IF(ISNUMBER(SEARCH("months",#REF!)),INDEX(INDIRECT($I$20),1)*DATEDIF(FHM$25,MIN(FHN$25,$F$19)+1,"m")/12,0),0)</f>
        <v>0</v>
      </c>
      <c r="FHO49" s="258">
        <f ca="1">IFERROR(IF(ISNUMBER(SEARCH("months",#REF!)),INDEX(INDIRECT($I$20),1)*DATEDIF(FHO$25,MIN(FHP$25,$F$19)+1,"m")/12,0),0)</f>
        <v>0</v>
      </c>
      <c r="FHQ49" s="258">
        <f ca="1">IFERROR(IF(ISNUMBER(SEARCH("months",#REF!)),INDEX(INDIRECT($I$20),1)*DATEDIF(FHQ$25,MIN(FHR$25,$F$19)+1,"m")/12,0),0)</f>
        <v>0</v>
      </c>
      <c r="FHS49" s="258">
        <f ca="1">IFERROR(IF(ISNUMBER(SEARCH("months",#REF!)),INDEX(INDIRECT($I$20),1)*DATEDIF(FHS$25,MIN(FHT$25,$F$19)+1,"m")/12,0),0)</f>
        <v>0</v>
      </c>
      <c r="FHU49" s="258">
        <f ca="1">IFERROR(IF(ISNUMBER(SEARCH("months",#REF!)),INDEX(INDIRECT($I$20),1)*DATEDIF(FHU$25,MIN(FHV$25,$F$19)+1,"m")/12,0),0)</f>
        <v>0</v>
      </c>
      <c r="FHW49" s="258">
        <f ca="1">IFERROR(IF(ISNUMBER(SEARCH("months",#REF!)),INDEX(INDIRECT($I$20),1)*DATEDIF(FHW$25,MIN(FHX$25,$F$19)+1,"m")/12,0),0)</f>
        <v>0</v>
      </c>
      <c r="FHY49" s="258">
        <f ca="1">IFERROR(IF(ISNUMBER(SEARCH("months",#REF!)),INDEX(INDIRECT($I$20),1)*DATEDIF(FHY$25,MIN(FHZ$25,$F$19)+1,"m")/12,0),0)</f>
        <v>0</v>
      </c>
      <c r="FIA49" s="258">
        <f ca="1">IFERROR(IF(ISNUMBER(SEARCH("months",#REF!)),INDEX(INDIRECT($I$20),1)*DATEDIF(FIA$25,MIN(FIB$25,$F$19)+1,"m")/12,0),0)</f>
        <v>0</v>
      </c>
      <c r="FIC49" s="258">
        <f ca="1">IFERROR(IF(ISNUMBER(SEARCH("months",#REF!)),INDEX(INDIRECT($I$20),1)*DATEDIF(FIC$25,MIN(FID$25,$F$19)+1,"m")/12,0),0)</f>
        <v>0</v>
      </c>
      <c r="FIE49" s="258">
        <f ca="1">IFERROR(IF(ISNUMBER(SEARCH("months",#REF!)),INDEX(INDIRECT($I$20),1)*DATEDIF(FIE$25,MIN(FIF$25,$F$19)+1,"m")/12,0),0)</f>
        <v>0</v>
      </c>
      <c r="FIG49" s="258">
        <f ca="1">IFERROR(IF(ISNUMBER(SEARCH("months",#REF!)),INDEX(INDIRECT($I$20),1)*DATEDIF(FIG$25,MIN(FIH$25,$F$19)+1,"m")/12,0),0)</f>
        <v>0</v>
      </c>
      <c r="FII49" s="258">
        <f ca="1">IFERROR(IF(ISNUMBER(SEARCH("months",#REF!)),INDEX(INDIRECT($I$20),1)*DATEDIF(FII$25,MIN(FIJ$25,$F$19)+1,"m")/12,0),0)</f>
        <v>0</v>
      </c>
      <c r="FIK49" s="258">
        <f ca="1">IFERROR(IF(ISNUMBER(SEARCH("months",#REF!)),INDEX(INDIRECT($I$20),1)*DATEDIF(FIK$25,MIN(FIL$25,$F$19)+1,"m")/12,0),0)</f>
        <v>0</v>
      </c>
      <c r="FIM49" s="258">
        <f ca="1">IFERROR(IF(ISNUMBER(SEARCH("months",#REF!)),INDEX(INDIRECT($I$20),1)*DATEDIF(FIM$25,MIN(FIN$25,$F$19)+1,"m")/12,0),0)</f>
        <v>0</v>
      </c>
      <c r="FIO49" s="258">
        <f ca="1">IFERROR(IF(ISNUMBER(SEARCH("months",#REF!)),INDEX(INDIRECT($I$20),1)*DATEDIF(FIO$25,MIN(FIP$25,$F$19)+1,"m")/12,0),0)</f>
        <v>0</v>
      </c>
      <c r="FIQ49" s="258">
        <f ca="1">IFERROR(IF(ISNUMBER(SEARCH("months",#REF!)),INDEX(INDIRECT($I$20),1)*DATEDIF(FIQ$25,MIN(FIR$25,$F$19)+1,"m")/12,0),0)</f>
        <v>0</v>
      </c>
      <c r="FIS49" s="258">
        <f ca="1">IFERROR(IF(ISNUMBER(SEARCH("months",#REF!)),INDEX(INDIRECT($I$20),1)*DATEDIF(FIS$25,MIN(FIT$25,$F$19)+1,"m")/12,0),0)</f>
        <v>0</v>
      </c>
      <c r="FIU49" s="258">
        <f ca="1">IFERROR(IF(ISNUMBER(SEARCH("months",#REF!)),INDEX(INDIRECT($I$20),1)*DATEDIF(FIU$25,MIN(FIV$25,$F$19)+1,"m")/12,0),0)</f>
        <v>0</v>
      </c>
      <c r="FIW49" s="258">
        <f ca="1">IFERROR(IF(ISNUMBER(SEARCH("months",#REF!)),INDEX(INDIRECT($I$20),1)*DATEDIF(FIW$25,MIN(FIX$25,$F$19)+1,"m")/12,0),0)</f>
        <v>0</v>
      </c>
      <c r="FIY49" s="258">
        <f ca="1">IFERROR(IF(ISNUMBER(SEARCH("months",#REF!)),INDEX(INDIRECT($I$20),1)*DATEDIF(FIY$25,MIN(FIZ$25,$F$19)+1,"m")/12,0),0)</f>
        <v>0</v>
      </c>
      <c r="FJA49" s="258">
        <f ca="1">IFERROR(IF(ISNUMBER(SEARCH("months",#REF!)),INDEX(INDIRECT($I$20),1)*DATEDIF(FJA$25,MIN(FJB$25,$F$19)+1,"m")/12,0),0)</f>
        <v>0</v>
      </c>
      <c r="FJC49" s="258">
        <f ca="1">IFERROR(IF(ISNUMBER(SEARCH("months",#REF!)),INDEX(INDIRECT($I$20),1)*DATEDIF(FJC$25,MIN(FJD$25,$F$19)+1,"m")/12,0),0)</f>
        <v>0</v>
      </c>
      <c r="FJE49" s="258">
        <f ca="1">IFERROR(IF(ISNUMBER(SEARCH("months",#REF!)),INDEX(INDIRECT($I$20),1)*DATEDIF(FJE$25,MIN(FJF$25,$F$19)+1,"m")/12,0),0)</f>
        <v>0</v>
      </c>
      <c r="FJG49" s="258">
        <f ca="1">IFERROR(IF(ISNUMBER(SEARCH("months",#REF!)),INDEX(INDIRECT($I$20),1)*DATEDIF(FJG$25,MIN(FJH$25,$F$19)+1,"m")/12,0),0)</f>
        <v>0</v>
      </c>
      <c r="FJI49" s="258">
        <f ca="1">IFERROR(IF(ISNUMBER(SEARCH("months",#REF!)),INDEX(INDIRECT($I$20),1)*DATEDIF(FJI$25,MIN(FJJ$25,$F$19)+1,"m")/12,0),0)</f>
        <v>0</v>
      </c>
      <c r="FJK49" s="258">
        <f ca="1">IFERROR(IF(ISNUMBER(SEARCH("months",#REF!)),INDEX(INDIRECT($I$20),1)*DATEDIF(FJK$25,MIN(FJL$25,$F$19)+1,"m")/12,0),0)</f>
        <v>0</v>
      </c>
      <c r="FJM49" s="258">
        <f ca="1">IFERROR(IF(ISNUMBER(SEARCH("months",#REF!)),INDEX(INDIRECT($I$20),1)*DATEDIF(FJM$25,MIN(FJN$25,$F$19)+1,"m")/12,0),0)</f>
        <v>0</v>
      </c>
      <c r="FJO49" s="258">
        <f ca="1">IFERROR(IF(ISNUMBER(SEARCH("months",#REF!)),INDEX(INDIRECT($I$20),1)*DATEDIF(FJO$25,MIN(FJP$25,$F$19)+1,"m")/12,0),0)</f>
        <v>0</v>
      </c>
      <c r="FJQ49" s="258">
        <f ca="1">IFERROR(IF(ISNUMBER(SEARCH("months",#REF!)),INDEX(INDIRECT($I$20),1)*DATEDIF(FJQ$25,MIN(FJR$25,$F$19)+1,"m")/12,0),0)</f>
        <v>0</v>
      </c>
      <c r="FJS49" s="258">
        <f ca="1">IFERROR(IF(ISNUMBER(SEARCH("months",#REF!)),INDEX(INDIRECT($I$20),1)*DATEDIF(FJS$25,MIN(FJT$25,$F$19)+1,"m")/12,0),0)</f>
        <v>0</v>
      </c>
      <c r="FJU49" s="258">
        <f ca="1">IFERROR(IF(ISNUMBER(SEARCH("months",#REF!)),INDEX(INDIRECT($I$20),1)*DATEDIF(FJU$25,MIN(FJV$25,$F$19)+1,"m")/12,0),0)</f>
        <v>0</v>
      </c>
      <c r="FJW49" s="258">
        <f ca="1">IFERROR(IF(ISNUMBER(SEARCH("months",#REF!)),INDEX(INDIRECT($I$20),1)*DATEDIF(FJW$25,MIN(FJX$25,$F$19)+1,"m")/12,0),0)</f>
        <v>0</v>
      </c>
      <c r="FJY49" s="258">
        <f ca="1">IFERROR(IF(ISNUMBER(SEARCH("months",#REF!)),INDEX(INDIRECT($I$20),1)*DATEDIF(FJY$25,MIN(FJZ$25,$F$19)+1,"m")/12,0),0)</f>
        <v>0</v>
      </c>
      <c r="FKA49" s="258">
        <f ca="1">IFERROR(IF(ISNUMBER(SEARCH("months",#REF!)),INDEX(INDIRECT($I$20),1)*DATEDIF(FKA$25,MIN(FKB$25,$F$19)+1,"m")/12,0),0)</f>
        <v>0</v>
      </c>
      <c r="FKC49" s="258">
        <f ca="1">IFERROR(IF(ISNUMBER(SEARCH("months",#REF!)),INDEX(INDIRECT($I$20),1)*DATEDIF(FKC$25,MIN(FKD$25,$F$19)+1,"m")/12,0),0)</f>
        <v>0</v>
      </c>
      <c r="FKE49" s="258">
        <f ca="1">IFERROR(IF(ISNUMBER(SEARCH("months",#REF!)),INDEX(INDIRECT($I$20),1)*DATEDIF(FKE$25,MIN(FKF$25,$F$19)+1,"m")/12,0),0)</f>
        <v>0</v>
      </c>
      <c r="FKG49" s="258">
        <f ca="1">IFERROR(IF(ISNUMBER(SEARCH("months",#REF!)),INDEX(INDIRECT($I$20),1)*DATEDIF(FKG$25,MIN(FKH$25,$F$19)+1,"m")/12,0),0)</f>
        <v>0</v>
      </c>
      <c r="FKI49" s="258">
        <f ca="1">IFERROR(IF(ISNUMBER(SEARCH("months",#REF!)),INDEX(INDIRECT($I$20),1)*DATEDIF(FKI$25,MIN(FKJ$25,$F$19)+1,"m")/12,0),0)</f>
        <v>0</v>
      </c>
      <c r="FKK49" s="258">
        <f ca="1">IFERROR(IF(ISNUMBER(SEARCH("months",#REF!)),INDEX(INDIRECT($I$20),1)*DATEDIF(FKK$25,MIN(FKL$25,$F$19)+1,"m")/12,0),0)</f>
        <v>0</v>
      </c>
      <c r="FKM49" s="258">
        <f ca="1">IFERROR(IF(ISNUMBER(SEARCH("months",#REF!)),INDEX(INDIRECT($I$20),1)*DATEDIF(FKM$25,MIN(FKN$25,$F$19)+1,"m")/12,0),0)</f>
        <v>0</v>
      </c>
      <c r="FKO49" s="258">
        <f ca="1">IFERROR(IF(ISNUMBER(SEARCH("months",#REF!)),INDEX(INDIRECT($I$20),1)*DATEDIF(FKO$25,MIN(FKP$25,$F$19)+1,"m")/12,0),0)</f>
        <v>0</v>
      </c>
      <c r="FKQ49" s="258">
        <f ca="1">IFERROR(IF(ISNUMBER(SEARCH("months",#REF!)),INDEX(INDIRECT($I$20),1)*DATEDIF(FKQ$25,MIN(FKR$25,$F$19)+1,"m")/12,0),0)</f>
        <v>0</v>
      </c>
      <c r="FKS49" s="258">
        <f ca="1">IFERROR(IF(ISNUMBER(SEARCH("months",#REF!)),INDEX(INDIRECT($I$20),1)*DATEDIF(FKS$25,MIN(FKT$25,$F$19)+1,"m")/12,0),0)</f>
        <v>0</v>
      </c>
      <c r="FKU49" s="258">
        <f ca="1">IFERROR(IF(ISNUMBER(SEARCH("months",#REF!)),INDEX(INDIRECT($I$20),1)*DATEDIF(FKU$25,MIN(FKV$25,$F$19)+1,"m")/12,0),0)</f>
        <v>0</v>
      </c>
      <c r="FKW49" s="258">
        <f ca="1">IFERROR(IF(ISNUMBER(SEARCH("months",#REF!)),INDEX(INDIRECT($I$20),1)*DATEDIF(FKW$25,MIN(FKX$25,$F$19)+1,"m")/12,0),0)</f>
        <v>0</v>
      </c>
      <c r="FKY49" s="258">
        <f ca="1">IFERROR(IF(ISNUMBER(SEARCH("months",#REF!)),INDEX(INDIRECT($I$20),1)*DATEDIF(FKY$25,MIN(FKZ$25,$F$19)+1,"m")/12,0),0)</f>
        <v>0</v>
      </c>
      <c r="FLA49" s="258">
        <f ca="1">IFERROR(IF(ISNUMBER(SEARCH("months",#REF!)),INDEX(INDIRECT($I$20),1)*DATEDIF(FLA$25,MIN(FLB$25,$F$19)+1,"m")/12,0),0)</f>
        <v>0</v>
      </c>
      <c r="FLC49" s="258">
        <f ca="1">IFERROR(IF(ISNUMBER(SEARCH("months",#REF!)),INDEX(INDIRECT($I$20),1)*DATEDIF(FLC$25,MIN(FLD$25,$F$19)+1,"m")/12,0),0)</f>
        <v>0</v>
      </c>
      <c r="FLE49" s="258">
        <f ca="1">IFERROR(IF(ISNUMBER(SEARCH("months",#REF!)),INDEX(INDIRECT($I$20),1)*DATEDIF(FLE$25,MIN(FLF$25,$F$19)+1,"m")/12,0),0)</f>
        <v>0</v>
      </c>
      <c r="FLG49" s="258">
        <f ca="1">IFERROR(IF(ISNUMBER(SEARCH("months",#REF!)),INDEX(INDIRECT($I$20),1)*DATEDIF(FLG$25,MIN(FLH$25,$F$19)+1,"m")/12,0),0)</f>
        <v>0</v>
      </c>
      <c r="FLI49" s="258">
        <f ca="1">IFERROR(IF(ISNUMBER(SEARCH("months",#REF!)),INDEX(INDIRECT($I$20),1)*DATEDIF(FLI$25,MIN(FLJ$25,$F$19)+1,"m")/12,0),0)</f>
        <v>0</v>
      </c>
      <c r="FLK49" s="258">
        <f ca="1">IFERROR(IF(ISNUMBER(SEARCH("months",#REF!)),INDEX(INDIRECT($I$20),1)*DATEDIF(FLK$25,MIN(FLL$25,$F$19)+1,"m")/12,0),0)</f>
        <v>0</v>
      </c>
      <c r="FLM49" s="258">
        <f ca="1">IFERROR(IF(ISNUMBER(SEARCH("months",#REF!)),INDEX(INDIRECT($I$20),1)*DATEDIF(FLM$25,MIN(FLN$25,$F$19)+1,"m")/12,0),0)</f>
        <v>0</v>
      </c>
      <c r="FLO49" s="258">
        <f ca="1">IFERROR(IF(ISNUMBER(SEARCH("months",#REF!)),INDEX(INDIRECT($I$20),1)*DATEDIF(FLO$25,MIN(FLP$25,$F$19)+1,"m")/12,0),0)</f>
        <v>0</v>
      </c>
      <c r="FLQ49" s="258">
        <f ca="1">IFERROR(IF(ISNUMBER(SEARCH("months",#REF!)),INDEX(INDIRECT($I$20),1)*DATEDIF(FLQ$25,MIN(FLR$25,$F$19)+1,"m")/12,0),0)</f>
        <v>0</v>
      </c>
      <c r="FLS49" s="258">
        <f ca="1">IFERROR(IF(ISNUMBER(SEARCH("months",#REF!)),INDEX(INDIRECT($I$20),1)*DATEDIF(FLS$25,MIN(FLT$25,$F$19)+1,"m")/12,0),0)</f>
        <v>0</v>
      </c>
      <c r="FLU49" s="258">
        <f ca="1">IFERROR(IF(ISNUMBER(SEARCH("months",#REF!)),INDEX(INDIRECT($I$20),1)*DATEDIF(FLU$25,MIN(FLV$25,$F$19)+1,"m")/12,0),0)</f>
        <v>0</v>
      </c>
      <c r="FLW49" s="258">
        <f ca="1">IFERROR(IF(ISNUMBER(SEARCH("months",#REF!)),INDEX(INDIRECT($I$20),1)*DATEDIF(FLW$25,MIN(FLX$25,$F$19)+1,"m")/12,0),0)</f>
        <v>0</v>
      </c>
      <c r="FLY49" s="258">
        <f ca="1">IFERROR(IF(ISNUMBER(SEARCH("months",#REF!)),INDEX(INDIRECT($I$20),1)*DATEDIF(FLY$25,MIN(FLZ$25,$F$19)+1,"m")/12,0),0)</f>
        <v>0</v>
      </c>
      <c r="FMA49" s="258">
        <f ca="1">IFERROR(IF(ISNUMBER(SEARCH("months",#REF!)),INDEX(INDIRECT($I$20),1)*DATEDIF(FMA$25,MIN(FMB$25,$F$19)+1,"m")/12,0),0)</f>
        <v>0</v>
      </c>
      <c r="FMC49" s="258">
        <f ca="1">IFERROR(IF(ISNUMBER(SEARCH("months",#REF!)),INDEX(INDIRECT($I$20),1)*DATEDIF(FMC$25,MIN(FMD$25,$F$19)+1,"m")/12,0),0)</f>
        <v>0</v>
      </c>
      <c r="FME49" s="258">
        <f ca="1">IFERROR(IF(ISNUMBER(SEARCH("months",#REF!)),INDEX(INDIRECT($I$20),1)*DATEDIF(FME$25,MIN(FMF$25,$F$19)+1,"m")/12,0),0)</f>
        <v>0</v>
      </c>
      <c r="FMG49" s="258">
        <f ca="1">IFERROR(IF(ISNUMBER(SEARCH("months",#REF!)),INDEX(INDIRECT($I$20),1)*DATEDIF(FMG$25,MIN(FMH$25,$F$19)+1,"m")/12,0),0)</f>
        <v>0</v>
      </c>
      <c r="FMI49" s="258">
        <f ca="1">IFERROR(IF(ISNUMBER(SEARCH("months",#REF!)),INDEX(INDIRECT($I$20),1)*DATEDIF(FMI$25,MIN(FMJ$25,$F$19)+1,"m")/12,0),0)</f>
        <v>0</v>
      </c>
      <c r="FMK49" s="258">
        <f ca="1">IFERROR(IF(ISNUMBER(SEARCH("months",#REF!)),INDEX(INDIRECT($I$20),1)*DATEDIF(FMK$25,MIN(FML$25,$F$19)+1,"m")/12,0),0)</f>
        <v>0</v>
      </c>
      <c r="FMM49" s="258">
        <f ca="1">IFERROR(IF(ISNUMBER(SEARCH("months",#REF!)),INDEX(INDIRECT($I$20),1)*DATEDIF(FMM$25,MIN(FMN$25,$F$19)+1,"m")/12,0),0)</f>
        <v>0</v>
      </c>
      <c r="FMO49" s="258">
        <f ca="1">IFERROR(IF(ISNUMBER(SEARCH("months",#REF!)),INDEX(INDIRECT($I$20),1)*DATEDIF(FMO$25,MIN(FMP$25,$F$19)+1,"m")/12,0),0)</f>
        <v>0</v>
      </c>
      <c r="FMQ49" s="258">
        <f ca="1">IFERROR(IF(ISNUMBER(SEARCH("months",#REF!)),INDEX(INDIRECT($I$20),1)*DATEDIF(FMQ$25,MIN(FMR$25,$F$19)+1,"m")/12,0),0)</f>
        <v>0</v>
      </c>
      <c r="FMS49" s="258">
        <f ca="1">IFERROR(IF(ISNUMBER(SEARCH("months",#REF!)),INDEX(INDIRECT($I$20),1)*DATEDIF(FMS$25,MIN(FMT$25,$F$19)+1,"m")/12,0),0)</f>
        <v>0</v>
      </c>
      <c r="FMU49" s="258">
        <f ca="1">IFERROR(IF(ISNUMBER(SEARCH("months",#REF!)),INDEX(INDIRECT($I$20),1)*DATEDIF(FMU$25,MIN(FMV$25,$F$19)+1,"m")/12,0),0)</f>
        <v>0</v>
      </c>
      <c r="FMW49" s="258">
        <f ca="1">IFERROR(IF(ISNUMBER(SEARCH("months",#REF!)),INDEX(INDIRECT($I$20),1)*DATEDIF(FMW$25,MIN(FMX$25,$F$19)+1,"m")/12,0),0)</f>
        <v>0</v>
      </c>
      <c r="FMY49" s="258">
        <f ca="1">IFERROR(IF(ISNUMBER(SEARCH("months",#REF!)),INDEX(INDIRECT($I$20),1)*DATEDIF(FMY$25,MIN(FMZ$25,$F$19)+1,"m")/12,0),0)</f>
        <v>0</v>
      </c>
      <c r="FNA49" s="258">
        <f ca="1">IFERROR(IF(ISNUMBER(SEARCH("months",#REF!)),INDEX(INDIRECT($I$20),1)*DATEDIF(FNA$25,MIN(FNB$25,$F$19)+1,"m")/12,0),0)</f>
        <v>0</v>
      </c>
      <c r="FNC49" s="258">
        <f ca="1">IFERROR(IF(ISNUMBER(SEARCH("months",#REF!)),INDEX(INDIRECT($I$20),1)*DATEDIF(FNC$25,MIN(FND$25,$F$19)+1,"m")/12,0),0)</f>
        <v>0</v>
      </c>
      <c r="FNE49" s="258">
        <f ca="1">IFERROR(IF(ISNUMBER(SEARCH("months",#REF!)),INDEX(INDIRECT($I$20),1)*DATEDIF(FNE$25,MIN(FNF$25,$F$19)+1,"m")/12,0),0)</f>
        <v>0</v>
      </c>
      <c r="FNG49" s="258">
        <f ca="1">IFERROR(IF(ISNUMBER(SEARCH("months",#REF!)),INDEX(INDIRECT($I$20),1)*DATEDIF(FNG$25,MIN(FNH$25,$F$19)+1,"m")/12,0),0)</f>
        <v>0</v>
      </c>
      <c r="FNI49" s="258">
        <f ca="1">IFERROR(IF(ISNUMBER(SEARCH("months",#REF!)),INDEX(INDIRECT($I$20),1)*DATEDIF(FNI$25,MIN(FNJ$25,$F$19)+1,"m")/12,0),0)</f>
        <v>0</v>
      </c>
      <c r="FNK49" s="258">
        <f ca="1">IFERROR(IF(ISNUMBER(SEARCH("months",#REF!)),INDEX(INDIRECT($I$20),1)*DATEDIF(FNK$25,MIN(FNL$25,$F$19)+1,"m")/12,0),0)</f>
        <v>0</v>
      </c>
      <c r="FNM49" s="258">
        <f ca="1">IFERROR(IF(ISNUMBER(SEARCH("months",#REF!)),INDEX(INDIRECT($I$20),1)*DATEDIF(FNM$25,MIN(FNN$25,$F$19)+1,"m")/12,0),0)</f>
        <v>0</v>
      </c>
      <c r="FNO49" s="258">
        <f ca="1">IFERROR(IF(ISNUMBER(SEARCH("months",#REF!)),INDEX(INDIRECT($I$20),1)*DATEDIF(FNO$25,MIN(FNP$25,$F$19)+1,"m")/12,0),0)</f>
        <v>0</v>
      </c>
      <c r="FNQ49" s="258">
        <f ca="1">IFERROR(IF(ISNUMBER(SEARCH("months",#REF!)),INDEX(INDIRECT($I$20),1)*DATEDIF(FNQ$25,MIN(FNR$25,$F$19)+1,"m")/12,0),0)</f>
        <v>0</v>
      </c>
      <c r="FNS49" s="258">
        <f ca="1">IFERROR(IF(ISNUMBER(SEARCH("months",#REF!)),INDEX(INDIRECT($I$20),1)*DATEDIF(FNS$25,MIN(FNT$25,$F$19)+1,"m")/12,0),0)</f>
        <v>0</v>
      </c>
      <c r="FNU49" s="258">
        <f ca="1">IFERROR(IF(ISNUMBER(SEARCH("months",#REF!)),INDEX(INDIRECT($I$20),1)*DATEDIF(FNU$25,MIN(FNV$25,$F$19)+1,"m")/12,0),0)</f>
        <v>0</v>
      </c>
      <c r="FNW49" s="258">
        <f ca="1">IFERROR(IF(ISNUMBER(SEARCH("months",#REF!)),INDEX(INDIRECT($I$20),1)*DATEDIF(FNW$25,MIN(FNX$25,$F$19)+1,"m")/12,0),0)</f>
        <v>0</v>
      </c>
      <c r="FNY49" s="258">
        <f ca="1">IFERROR(IF(ISNUMBER(SEARCH("months",#REF!)),INDEX(INDIRECT($I$20),1)*DATEDIF(FNY$25,MIN(FNZ$25,$F$19)+1,"m")/12,0),0)</f>
        <v>0</v>
      </c>
      <c r="FOA49" s="258">
        <f ca="1">IFERROR(IF(ISNUMBER(SEARCH("months",#REF!)),INDEX(INDIRECT($I$20),1)*DATEDIF(FOA$25,MIN(FOB$25,$F$19)+1,"m")/12,0),0)</f>
        <v>0</v>
      </c>
      <c r="FOC49" s="258">
        <f ca="1">IFERROR(IF(ISNUMBER(SEARCH("months",#REF!)),INDEX(INDIRECT($I$20),1)*DATEDIF(FOC$25,MIN(FOD$25,$F$19)+1,"m")/12,0),0)</f>
        <v>0</v>
      </c>
      <c r="FOE49" s="258">
        <f ca="1">IFERROR(IF(ISNUMBER(SEARCH("months",#REF!)),INDEX(INDIRECT($I$20),1)*DATEDIF(FOE$25,MIN(FOF$25,$F$19)+1,"m")/12,0),0)</f>
        <v>0</v>
      </c>
      <c r="FOG49" s="258">
        <f ca="1">IFERROR(IF(ISNUMBER(SEARCH("months",#REF!)),INDEX(INDIRECT($I$20),1)*DATEDIF(FOG$25,MIN(FOH$25,$F$19)+1,"m")/12,0),0)</f>
        <v>0</v>
      </c>
      <c r="FOI49" s="258">
        <f ca="1">IFERROR(IF(ISNUMBER(SEARCH("months",#REF!)),INDEX(INDIRECT($I$20),1)*DATEDIF(FOI$25,MIN(FOJ$25,$F$19)+1,"m")/12,0),0)</f>
        <v>0</v>
      </c>
      <c r="FOK49" s="258">
        <f ca="1">IFERROR(IF(ISNUMBER(SEARCH("months",#REF!)),INDEX(INDIRECT($I$20),1)*DATEDIF(FOK$25,MIN(FOL$25,$F$19)+1,"m")/12,0),0)</f>
        <v>0</v>
      </c>
      <c r="FOM49" s="258">
        <f ca="1">IFERROR(IF(ISNUMBER(SEARCH("months",#REF!)),INDEX(INDIRECT($I$20),1)*DATEDIF(FOM$25,MIN(FON$25,$F$19)+1,"m")/12,0),0)</f>
        <v>0</v>
      </c>
      <c r="FOO49" s="258">
        <f ca="1">IFERROR(IF(ISNUMBER(SEARCH("months",#REF!)),INDEX(INDIRECT($I$20),1)*DATEDIF(FOO$25,MIN(FOP$25,$F$19)+1,"m")/12,0),0)</f>
        <v>0</v>
      </c>
      <c r="FOQ49" s="258">
        <f ca="1">IFERROR(IF(ISNUMBER(SEARCH("months",#REF!)),INDEX(INDIRECT($I$20),1)*DATEDIF(FOQ$25,MIN(FOR$25,$F$19)+1,"m")/12,0),0)</f>
        <v>0</v>
      </c>
      <c r="FOS49" s="258">
        <f ca="1">IFERROR(IF(ISNUMBER(SEARCH("months",#REF!)),INDEX(INDIRECT($I$20),1)*DATEDIF(FOS$25,MIN(FOT$25,$F$19)+1,"m")/12,0),0)</f>
        <v>0</v>
      </c>
      <c r="FOU49" s="258">
        <f ca="1">IFERROR(IF(ISNUMBER(SEARCH("months",#REF!)),INDEX(INDIRECT($I$20),1)*DATEDIF(FOU$25,MIN(FOV$25,$F$19)+1,"m")/12,0),0)</f>
        <v>0</v>
      </c>
      <c r="FOW49" s="258">
        <f ca="1">IFERROR(IF(ISNUMBER(SEARCH("months",#REF!)),INDEX(INDIRECT($I$20),1)*DATEDIF(FOW$25,MIN(FOX$25,$F$19)+1,"m")/12,0),0)</f>
        <v>0</v>
      </c>
      <c r="FOY49" s="258">
        <f ca="1">IFERROR(IF(ISNUMBER(SEARCH("months",#REF!)),INDEX(INDIRECT($I$20),1)*DATEDIF(FOY$25,MIN(FOZ$25,$F$19)+1,"m")/12,0),0)</f>
        <v>0</v>
      </c>
      <c r="FPA49" s="258">
        <f ca="1">IFERROR(IF(ISNUMBER(SEARCH("months",#REF!)),INDEX(INDIRECT($I$20),1)*DATEDIF(FPA$25,MIN(FPB$25,$F$19)+1,"m")/12,0),0)</f>
        <v>0</v>
      </c>
      <c r="FPC49" s="258">
        <f ca="1">IFERROR(IF(ISNUMBER(SEARCH("months",#REF!)),INDEX(INDIRECT($I$20),1)*DATEDIF(FPC$25,MIN(FPD$25,$F$19)+1,"m")/12,0),0)</f>
        <v>0</v>
      </c>
      <c r="FPE49" s="258">
        <f ca="1">IFERROR(IF(ISNUMBER(SEARCH("months",#REF!)),INDEX(INDIRECT($I$20),1)*DATEDIF(FPE$25,MIN(FPF$25,$F$19)+1,"m")/12,0),0)</f>
        <v>0</v>
      </c>
      <c r="FPG49" s="258">
        <f ca="1">IFERROR(IF(ISNUMBER(SEARCH("months",#REF!)),INDEX(INDIRECT($I$20),1)*DATEDIF(FPG$25,MIN(FPH$25,$F$19)+1,"m")/12,0),0)</f>
        <v>0</v>
      </c>
      <c r="FPI49" s="258">
        <f ca="1">IFERROR(IF(ISNUMBER(SEARCH("months",#REF!)),INDEX(INDIRECT($I$20),1)*DATEDIF(FPI$25,MIN(FPJ$25,$F$19)+1,"m")/12,0),0)</f>
        <v>0</v>
      </c>
      <c r="FPK49" s="258">
        <f ca="1">IFERROR(IF(ISNUMBER(SEARCH("months",#REF!)),INDEX(INDIRECT($I$20),1)*DATEDIF(FPK$25,MIN(FPL$25,$F$19)+1,"m")/12,0),0)</f>
        <v>0</v>
      </c>
      <c r="FPM49" s="258">
        <f ca="1">IFERROR(IF(ISNUMBER(SEARCH("months",#REF!)),INDEX(INDIRECT($I$20),1)*DATEDIF(FPM$25,MIN(FPN$25,$F$19)+1,"m")/12,0),0)</f>
        <v>0</v>
      </c>
      <c r="FPO49" s="258">
        <f ca="1">IFERROR(IF(ISNUMBER(SEARCH("months",#REF!)),INDEX(INDIRECT($I$20),1)*DATEDIF(FPO$25,MIN(FPP$25,$F$19)+1,"m")/12,0),0)</f>
        <v>0</v>
      </c>
      <c r="FPQ49" s="258">
        <f ca="1">IFERROR(IF(ISNUMBER(SEARCH("months",#REF!)),INDEX(INDIRECT($I$20),1)*DATEDIF(FPQ$25,MIN(FPR$25,$F$19)+1,"m")/12,0),0)</f>
        <v>0</v>
      </c>
      <c r="FPS49" s="258">
        <f ca="1">IFERROR(IF(ISNUMBER(SEARCH("months",#REF!)),INDEX(INDIRECT($I$20),1)*DATEDIF(FPS$25,MIN(FPT$25,$F$19)+1,"m")/12,0),0)</f>
        <v>0</v>
      </c>
      <c r="FPU49" s="258">
        <f ca="1">IFERROR(IF(ISNUMBER(SEARCH("months",#REF!)),INDEX(INDIRECT($I$20),1)*DATEDIF(FPU$25,MIN(FPV$25,$F$19)+1,"m")/12,0),0)</f>
        <v>0</v>
      </c>
      <c r="FPW49" s="258">
        <f ca="1">IFERROR(IF(ISNUMBER(SEARCH("months",#REF!)),INDEX(INDIRECT($I$20),1)*DATEDIF(FPW$25,MIN(FPX$25,$F$19)+1,"m")/12,0),0)</f>
        <v>0</v>
      </c>
      <c r="FPY49" s="258">
        <f ca="1">IFERROR(IF(ISNUMBER(SEARCH("months",#REF!)),INDEX(INDIRECT($I$20),1)*DATEDIF(FPY$25,MIN(FPZ$25,$F$19)+1,"m")/12,0),0)</f>
        <v>0</v>
      </c>
      <c r="FQA49" s="258">
        <f ca="1">IFERROR(IF(ISNUMBER(SEARCH("months",#REF!)),INDEX(INDIRECT($I$20),1)*DATEDIF(FQA$25,MIN(FQB$25,$F$19)+1,"m")/12,0),0)</f>
        <v>0</v>
      </c>
      <c r="FQC49" s="258">
        <f ca="1">IFERROR(IF(ISNUMBER(SEARCH("months",#REF!)),INDEX(INDIRECT($I$20),1)*DATEDIF(FQC$25,MIN(FQD$25,$F$19)+1,"m")/12,0),0)</f>
        <v>0</v>
      </c>
      <c r="FQE49" s="258">
        <f ca="1">IFERROR(IF(ISNUMBER(SEARCH("months",#REF!)),INDEX(INDIRECT($I$20),1)*DATEDIF(FQE$25,MIN(FQF$25,$F$19)+1,"m")/12,0),0)</f>
        <v>0</v>
      </c>
      <c r="FQG49" s="258">
        <f ca="1">IFERROR(IF(ISNUMBER(SEARCH("months",#REF!)),INDEX(INDIRECT($I$20),1)*DATEDIF(FQG$25,MIN(FQH$25,$F$19)+1,"m")/12,0),0)</f>
        <v>0</v>
      </c>
      <c r="FQI49" s="258">
        <f ca="1">IFERROR(IF(ISNUMBER(SEARCH("months",#REF!)),INDEX(INDIRECT($I$20),1)*DATEDIF(FQI$25,MIN(FQJ$25,$F$19)+1,"m")/12,0),0)</f>
        <v>0</v>
      </c>
      <c r="FQK49" s="258">
        <f ca="1">IFERROR(IF(ISNUMBER(SEARCH("months",#REF!)),INDEX(INDIRECT($I$20),1)*DATEDIF(FQK$25,MIN(FQL$25,$F$19)+1,"m")/12,0),0)</f>
        <v>0</v>
      </c>
      <c r="FQM49" s="258">
        <f ca="1">IFERROR(IF(ISNUMBER(SEARCH("months",#REF!)),INDEX(INDIRECT($I$20),1)*DATEDIF(FQM$25,MIN(FQN$25,$F$19)+1,"m")/12,0),0)</f>
        <v>0</v>
      </c>
      <c r="FQO49" s="258">
        <f ca="1">IFERROR(IF(ISNUMBER(SEARCH("months",#REF!)),INDEX(INDIRECT($I$20),1)*DATEDIF(FQO$25,MIN(FQP$25,$F$19)+1,"m")/12,0),0)</f>
        <v>0</v>
      </c>
      <c r="FQQ49" s="258">
        <f ca="1">IFERROR(IF(ISNUMBER(SEARCH("months",#REF!)),INDEX(INDIRECT($I$20),1)*DATEDIF(FQQ$25,MIN(FQR$25,$F$19)+1,"m")/12,0),0)</f>
        <v>0</v>
      </c>
      <c r="FQS49" s="258">
        <f ca="1">IFERROR(IF(ISNUMBER(SEARCH("months",#REF!)),INDEX(INDIRECT($I$20),1)*DATEDIF(FQS$25,MIN(FQT$25,$F$19)+1,"m")/12,0),0)</f>
        <v>0</v>
      </c>
      <c r="FQU49" s="258">
        <f ca="1">IFERROR(IF(ISNUMBER(SEARCH("months",#REF!)),INDEX(INDIRECT($I$20),1)*DATEDIF(FQU$25,MIN(FQV$25,$F$19)+1,"m")/12,0),0)</f>
        <v>0</v>
      </c>
      <c r="FQW49" s="258">
        <f ca="1">IFERROR(IF(ISNUMBER(SEARCH("months",#REF!)),INDEX(INDIRECT($I$20),1)*DATEDIF(FQW$25,MIN(FQX$25,$F$19)+1,"m")/12,0),0)</f>
        <v>0</v>
      </c>
      <c r="FQY49" s="258">
        <f ca="1">IFERROR(IF(ISNUMBER(SEARCH("months",#REF!)),INDEX(INDIRECT($I$20),1)*DATEDIF(FQY$25,MIN(FQZ$25,$F$19)+1,"m")/12,0),0)</f>
        <v>0</v>
      </c>
      <c r="FRA49" s="258">
        <f ca="1">IFERROR(IF(ISNUMBER(SEARCH("months",#REF!)),INDEX(INDIRECT($I$20),1)*DATEDIF(FRA$25,MIN(FRB$25,$F$19)+1,"m")/12,0),0)</f>
        <v>0</v>
      </c>
      <c r="FRC49" s="258">
        <f ca="1">IFERROR(IF(ISNUMBER(SEARCH("months",#REF!)),INDEX(INDIRECT($I$20),1)*DATEDIF(FRC$25,MIN(FRD$25,$F$19)+1,"m")/12,0),0)</f>
        <v>0</v>
      </c>
      <c r="FRE49" s="258">
        <f ca="1">IFERROR(IF(ISNUMBER(SEARCH("months",#REF!)),INDEX(INDIRECT($I$20),1)*DATEDIF(FRE$25,MIN(FRF$25,$F$19)+1,"m")/12,0),0)</f>
        <v>0</v>
      </c>
      <c r="FRG49" s="258">
        <f ca="1">IFERROR(IF(ISNUMBER(SEARCH("months",#REF!)),INDEX(INDIRECT($I$20),1)*DATEDIF(FRG$25,MIN(FRH$25,$F$19)+1,"m")/12,0),0)</f>
        <v>0</v>
      </c>
      <c r="FRI49" s="258">
        <f ca="1">IFERROR(IF(ISNUMBER(SEARCH("months",#REF!)),INDEX(INDIRECT($I$20),1)*DATEDIF(FRI$25,MIN(FRJ$25,$F$19)+1,"m")/12,0),0)</f>
        <v>0</v>
      </c>
      <c r="FRK49" s="258">
        <f ca="1">IFERROR(IF(ISNUMBER(SEARCH("months",#REF!)),INDEX(INDIRECT($I$20),1)*DATEDIF(FRK$25,MIN(FRL$25,$F$19)+1,"m")/12,0),0)</f>
        <v>0</v>
      </c>
      <c r="FRM49" s="258">
        <f ca="1">IFERROR(IF(ISNUMBER(SEARCH("months",#REF!)),INDEX(INDIRECT($I$20),1)*DATEDIF(FRM$25,MIN(FRN$25,$F$19)+1,"m")/12,0),0)</f>
        <v>0</v>
      </c>
      <c r="FRO49" s="258">
        <f ca="1">IFERROR(IF(ISNUMBER(SEARCH("months",#REF!)),INDEX(INDIRECT($I$20),1)*DATEDIF(FRO$25,MIN(FRP$25,$F$19)+1,"m")/12,0),0)</f>
        <v>0</v>
      </c>
      <c r="FRQ49" s="258">
        <f ca="1">IFERROR(IF(ISNUMBER(SEARCH("months",#REF!)),INDEX(INDIRECT($I$20),1)*DATEDIF(FRQ$25,MIN(FRR$25,$F$19)+1,"m")/12,0),0)</f>
        <v>0</v>
      </c>
      <c r="FRS49" s="258">
        <f ca="1">IFERROR(IF(ISNUMBER(SEARCH("months",#REF!)),INDEX(INDIRECT($I$20),1)*DATEDIF(FRS$25,MIN(FRT$25,$F$19)+1,"m")/12,0),0)</f>
        <v>0</v>
      </c>
      <c r="FRU49" s="258">
        <f ca="1">IFERROR(IF(ISNUMBER(SEARCH("months",#REF!)),INDEX(INDIRECT($I$20),1)*DATEDIF(FRU$25,MIN(FRV$25,$F$19)+1,"m")/12,0),0)</f>
        <v>0</v>
      </c>
      <c r="FRW49" s="258">
        <f ca="1">IFERROR(IF(ISNUMBER(SEARCH("months",#REF!)),INDEX(INDIRECT($I$20),1)*DATEDIF(FRW$25,MIN(FRX$25,$F$19)+1,"m")/12,0),0)</f>
        <v>0</v>
      </c>
      <c r="FRY49" s="258">
        <f ca="1">IFERROR(IF(ISNUMBER(SEARCH("months",#REF!)),INDEX(INDIRECT($I$20),1)*DATEDIF(FRY$25,MIN(FRZ$25,$F$19)+1,"m")/12,0),0)</f>
        <v>0</v>
      </c>
      <c r="FSA49" s="258">
        <f ca="1">IFERROR(IF(ISNUMBER(SEARCH("months",#REF!)),INDEX(INDIRECT($I$20),1)*DATEDIF(FSA$25,MIN(FSB$25,$F$19)+1,"m")/12,0),0)</f>
        <v>0</v>
      </c>
      <c r="FSC49" s="258">
        <f ca="1">IFERROR(IF(ISNUMBER(SEARCH("months",#REF!)),INDEX(INDIRECT($I$20),1)*DATEDIF(FSC$25,MIN(FSD$25,$F$19)+1,"m")/12,0),0)</f>
        <v>0</v>
      </c>
      <c r="FSE49" s="258">
        <f ca="1">IFERROR(IF(ISNUMBER(SEARCH("months",#REF!)),INDEX(INDIRECT($I$20),1)*DATEDIF(FSE$25,MIN(FSF$25,$F$19)+1,"m")/12,0),0)</f>
        <v>0</v>
      </c>
      <c r="FSG49" s="258">
        <f ca="1">IFERROR(IF(ISNUMBER(SEARCH("months",#REF!)),INDEX(INDIRECT($I$20),1)*DATEDIF(FSG$25,MIN(FSH$25,$F$19)+1,"m")/12,0),0)</f>
        <v>0</v>
      </c>
      <c r="FSI49" s="258">
        <f ca="1">IFERROR(IF(ISNUMBER(SEARCH("months",#REF!)),INDEX(INDIRECT($I$20),1)*DATEDIF(FSI$25,MIN(FSJ$25,$F$19)+1,"m")/12,0),0)</f>
        <v>0</v>
      </c>
      <c r="FSK49" s="258">
        <f ca="1">IFERROR(IF(ISNUMBER(SEARCH("months",#REF!)),INDEX(INDIRECT($I$20),1)*DATEDIF(FSK$25,MIN(FSL$25,$F$19)+1,"m")/12,0),0)</f>
        <v>0</v>
      </c>
      <c r="FSM49" s="258">
        <f ca="1">IFERROR(IF(ISNUMBER(SEARCH("months",#REF!)),INDEX(INDIRECT($I$20),1)*DATEDIF(FSM$25,MIN(FSN$25,$F$19)+1,"m")/12,0),0)</f>
        <v>0</v>
      </c>
      <c r="FSO49" s="258">
        <f ca="1">IFERROR(IF(ISNUMBER(SEARCH("months",#REF!)),INDEX(INDIRECT($I$20),1)*DATEDIF(FSO$25,MIN(FSP$25,$F$19)+1,"m")/12,0),0)</f>
        <v>0</v>
      </c>
      <c r="FSQ49" s="258">
        <f ca="1">IFERROR(IF(ISNUMBER(SEARCH("months",#REF!)),INDEX(INDIRECT($I$20),1)*DATEDIF(FSQ$25,MIN(FSR$25,$F$19)+1,"m")/12,0),0)</f>
        <v>0</v>
      </c>
      <c r="FSS49" s="258">
        <f ca="1">IFERROR(IF(ISNUMBER(SEARCH("months",#REF!)),INDEX(INDIRECT($I$20),1)*DATEDIF(FSS$25,MIN(FST$25,$F$19)+1,"m")/12,0),0)</f>
        <v>0</v>
      </c>
      <c r="FSU49" s="258">
        <f ca="1">IFERROR(IF(ISNUMBER(SEARCH("months",#REF!)),INDEX(INDIRECT($I$20),1)*DATEDIF(FSU$25,MIN(FSV$25,$F$19)+1,"m")/12,0),0)</f>
        <v>0</v>
      </c>
      <c r="FSW49" s="258">
        <f ca="1">IFERROR(IF(ISNUMBER(SEARCH("months",#REF!)),INDEX(INDIRECT($I$20),1)*DATEDIF(FSW$25,MIN(FSX$25,$F$19)+1,"m")/12,0),0)</f>
        <v>0</v>
      </c>
      <c r="FSY49" s="258">
        <f ca="1">IFERROR(IF(ISNUMBER(SEARCH("months",#REF!)),INDEX(INDIRECT($I$20),1)*DATEDIF(FSY$25,MIN(FSZ$25,$F$19)+1,"m")/12,0),0)</f>
        <v>0</v>
      </c>
      <c r="FTA49" s="258">
        <f ca="1">IFERROR(IF(ISNUMBER(SEARCH("months",#REF!)),INDEX(INDIRECT($I$20),1)*DATEDIF(FTA$25,MIN(FTB$25,$F$19)+1,"m")/12,0),0)</f>
        <v>0</v>
      </c>
      <c r="FTC49" s="258">
        <f ca="1">IFERROR(IF(ISNUMBER(SEARCH("months",#REF!)),INDEX(INDIRECT($I$20),1)*DATEDIF(FTC$25,MIN(FTD$25,$F$19)+1,"m")/12,0),0)</f>
        <v>0</v>
      </c>
      <c r="FTE49" s="258">
        <f ca="1">IFERROR(IF(ISNUMBER(SEARCH("months",#REF!)),INDEX(INDIRECT($I$20),1)*DATEDIF(FTE$25,MIN(FTF$25,$F$19)+1,"m")/12,0),0)</f>
        <v>0</v>
      </c>
      <c r="FTG49" s="258">
        <f ca="1">IFERROR(IF(ISNUMBER(SEARCH("months",#REF!)),INDEX(INDIRECT($I$20),1)*DATEDIF(FTG$25,MIN(FTH$25,$F$19)+1,"m")/12,0),0)</f>
        <v>0</v>
      </c>
      <c r="FTI49" s="258">
        <f ca="1">IFERROR(IF(ISNUMBER(SEARCH("months",#REF!)),INDEX(INDIRECT($I$20),1)*DATEDIF(FTI$25,MIN(FTJ$25,$F$19)+1,"m")/12,0),0)</f>
        <v>0</v>
      </c>
      <c r="FTK49" s="258">
        <f ca="1">IFERROR(IF(ISNUMBER(SEARCH("months",#REF!)),INDEX(INDIRECT($I$20),1)*DATEDIF(FTK$25,MIN(FTL$25,$F$19)+1,"m")/12,0),0)</f>
        <v>0</v>
      </c>
      <c r="FTM49" s="258">
        <f ca="1">IFERROR(IF(ISNUMBER(SEARCH("months",#REF!)),INDEX(INDIRECT($I$20),1)*DATEDIF(FTM$25,MIN(FTN$25,$F$19)+1,"m")/12,0),0)</f>
        <v>0</v>
      </c>
      <c r="FTO49" s="258">
        <f ca="1">IFERROR(IF(ISNUMBER(SEARCH("months",#REF!)),INDEX(INDIRECT($I$20),1)*DATEDIF(FTO$25,MIN(FTP$25,$F$19)+1,"m")/12,0),0)</f>
        <v>0</v>
      </c>
      <c r="FTQ49" s="258">
        <f ca="1">IFERROR(IF(ISNUMBER(SEARCH("months",#REF!)),INDEX(INDIRECT($I$20),1)*DATEDIF(FTQ$25,MIN(FTR$25,$F$19)+1,"m")/12,0),0)</f>
        <v>0</v>
      </c>
      <c r="FTS49" s="258">
        <f ca="1">IFERROR(IF(ISNUMBER(SEARCH("months",#REF!)),INDEX(INDIRECT($I$20),1)*DATEDIF(FTS$25,MIN(FTT$25,$F$19)+1,"m")/12,0),0)</f>
        <v>0</v>
      </c>
      <c r="FTU49" s="258">
        <f ca="1">IFERROR(IF(ISNUMBER(SEARCH("months",#REF!)),INDEX(INDIRECT($I$20),1)*DATEDIF(FTU$25,MIN(FTV$25,$F$19)+1,"m")/12,0),0)</f>
        <v>0</v>
      </c>
      <c r="FTW49" s="258">
        <f ca="1">IFERROR(IF(ISNUMBER(SEARCH("months",#REF!)),INDEX(INDIRECT($I$20),1)*DATEDIF(FTW$25,MIN(FTX$25,$F$19)+1,"m")/12,0),0)</f>
        <v>0</v>
      </c>
      <c r="FTY49" s="258">
        <f ca="1">IFERROR(IF(ISNUMBER(SEARCH("months",#REF!)),INDEX(INDIRECT($I$20),1)*DATEDIF(FTY$25,MIN(FTZ$25,$F$19)+1,"m")/12,0),0)</f>
        <v>0</v>
      </c>
      <c r="FUA49" s="258">
        <f ca="1">IFERROR(IF(ISNUMBER(SEARCH("months",#REF!)),INDEX(INDIRECT($I$20),1)*DATEDIF(FUA$25,MIN(FUB$25,$F$19)+1,"m")/12,0),0)</f>
        <v>0</v>
      </c>
      <c r="FUC49" s="258">
        <f ca="1">IFERROR(IF(ISNUMBER(SEARCH("months",#REF!)),INDEX(INDIRECT($I$20),1)*DATEDIF(FUC$25,MIN(FUD$25,$F$19)+1,"m")/12,0),0)</f>
        <v>0</v>
      </c>
      <c r="FUE49" s="258">
        <f ca="1">IFERROR(IF(ISNUMBER(SEARCH("months",#REF!)),INDEX(INDIRECT($I$20),1)*DATEDIF(FUE$25,MIN(FUF$25,$F$19)+1,"m")/12,0),0)</f>
        <v>0</v>
      </c>
      <c r="FUG49" s="258">
        <f ca="1">IFERROR(IF(ISNUMBER(SEARCH("months",#REF!)),INDEX(INDIRECT($I$20),1)*DATEDIF(FUG$25,MIN(FUH$25,$F$19)+1,"m")/12,0),0)</f>
        <v>0</v>
      </c>
      <c r="FUI49" s="258">
        <f ca="1">IFERROR(IF(ISNUMBER(SEARCH("months",#REF!)),INDEX(INDIRECT($I$20),1)*DATEDIF(FUI$25,MIN(FUJ$25,$F$19)+1,"m")/12,0),0)</f>
        <v>0</v>
      </c>
      <c r="FUK49" s="258">
        <f ca="1">IFERROR(IF(ISNUMBER(SEARCH("months",#REF!)),INDEX(INDIRECT($I$20),1)*DATEDIF(FUK$25,MIN(FUL$25,$F$19)+1,"m")/12,0),0)</f>
        <v>0</v>
      </c>
      <c r="FUM49" s="258">
        <f ca="1">IFERROR(IF(ISNUMBER(SEARCH("months",#REF!)),INDEX(INDIRECT($I$20),1)*DATEDIF(FUM$25,MIN(FUN$25,$F$19)+1,"m")/12,0),0)</f>
        <v>0</v>
      </c>
      <c r="FUO49" s="258">
        <f ca="1">IFERROR(IF(ISNUMBER(SEARCH("months",#REF!)),INDEX(INDIRECT($I$20),1)*DATEDIF(FUO$25,MIN(FUP$25,$F$19)+1,"m")/12,0),0)</f>
        <v>0</v>
      </c>
      <c r="FUQ49" s="258">
        <f ca="1">IFERROR(IF(ISNUMBER(SEARCH("months",#REF!)),INDEX(INDIRECT($I$20),1)*DATEDIF(FUQ$25,MIN(FUR$25,$F$19)+1,"m")/12,0),0)</f>
        <v>0</v>
      </c>
      <c r="FUS49" s="258">
        <f ca="1">IFERROR(IF(ISNUMBER(SEARCH("months",#REF!)),INDEX(INDIRECT($I$20),1)*DATEDIF(FUS$25,MIN(FUT$25,$F$19)+1,"m")/12,0),0)</f>
        <v>0</v>
      </c>
      <c r="FUU49" s="258">
        <f ca="1">IFERROR(IF(ISNUMBER(SEARCH("months",#REF!)),INDEX(INDIRECT($I$20),1)*DATEDIF(FUU$25,MIN(FUV$25,$F$19)+1,"m")/12,0),0)</f>
        <v>0</v>
      </c>
      <c r="FUW49" s="258">
        <f ca="1">IFERROR(IF(ISNUMBER(SEARCH("months",#REF!)),INDEX(INDIRECT($I$20),1)*DATEDIF(FUW$25,MIN(FUX$25,$F$19)+1,"m")/12,0),0)</f>
        <v>0</v>
      </c>
      <c r="FUY49" s="258">
        <f ca="1">IFERROR(IF(ISNUMBER(SEARCH("months",#REF!)),INDEX(INDIRECT($I$20),1)*DATEDIF(FUY$25,MIN(FUZ$25,$F$19)+1,"m")/12,0),0)</f>
        <v>0</v>
      </c>
      <c r="FVA49" s="258">
        <f ca="1">IFERROR(IF(ISNUMBER(SEARCH("months",#REF!)),INDEX(INDIRECT($I$20),1)*DATEDIF(FVA$25,MIN(FVB$25,$F$19)+1,"m")/12,0),0)</f>
        <v>0</v>
      </c>
      <c r="FVC49" s="258">
        <f ca="1">IFERROR(IF(ISNUMBER(SEARCH("months",#REF!)),INDEX(INDIRECT($I$20),1)*DATEDIF(FVC$25,MIN(FVD$25,$F$19)+1,"m")/12,0),0)</f>
        <v>0</v>
      </c>
      <c r="FVE49" s="258">
        <f ca="1">IFERROR(IF(ISNUMBER(SEARCH("months",#REF!)),INDEX(INDIRECT($I$20),1)*DATEDIF(FVE$25,MIN(FVF$25,$F$19)+1,"m")/12,0),0)</f>
        <v>0</v>
      </c>
      <c r="FVG49" s="258">
        <f ca="1">IFERROR(IF(ISNUMBER(SEARCH("months",#REF!)),INDEX(INDIRECT($I$20),1)*DATEDIF(FVG$25,MIN(FVH$25,$F$19)+1,"m")/12,0),0)</f>
        <v>0</v>
      </c>
      <c r="FVI49" s="258">
        <f ca="1">IFERROR(IF(ISNUMBER(SEARCH("months",#REF!)),INDEX(INDIRECT($I$20),1)*DATEDIF(FVI$25,MIN(FVJ$25,$F$19)+1,"m")/12,0),0)</f>
        <v>0</v>
      </c>
      <c r="FVK49" s="258">
        <f ca="1">IFERROR(IF(ISNUMBER(SEARCH("months",#REF!)),INDEX(INDIRECT($I$20),1)*DATEDIF(FVK$25,MIN(FVL$25,$F$19)+1,"m")/12,0),0)</f>
        <v>0</v>
      </c>
      <c r="FVM49" s="258">
        <f ca="1">IFERROR(IF(ISNUMBER(SEARCH("months",#REF!)),INDEX(INDIRECT($I$20),1)*DATEDIF(FVM$25,MIN(FVN$25,$F$19)+1,"m")/12,0),0)</f>
        <v>0</v>
      </c>
      <c r="FVO49" s="258">
        <f ca="1">IFERROR(IF(ISNUMBER(SEARCH("months",#REF!)),INDEX(INDIRECT($I$20),1)*DATEDIF(FVO$25,MIN(FVP$25,$F$19)+1,"m")/12,0),0)</f>
        <v>0</v>
      </c>
      <c r="FVQ49" s="258">
        <f ca="1">IFERROR(IF(ISNUMBER(SEARCH("months",#REF!)),INDEX(INDIRECT($I$20),1)*DATEDIF(FVQ$25,MIN(FVR$25,$F$19)+1,"m")/12,0),0)</f>
        <v>0</v>
      </c>
      <c r="FVS49" s="258">
        <f ca="1">IFERROR(IF(ISNUMBER(SEARCH("months",#REF!)),INDEX(INDIRECT($I$20),1)*DATEDIF(FVS$25,MIN(FVT$25,$F$19)+1,"m")/12,0),0)</f>
        <v>0</v>
      </c>
      <c r="FVU49" s="258">
        <f ca="1">IFERROR(IF(ISNUMBER(SEARCH("months",#REF!)),INDEX(INDIRECT($I$20),1)*DATEDIF(FVU$25,MIN(FVV$25,$F$19)+1,"m")/12,0),0)</f>
        <v>0</v>
      </c>
      <c r="FVW49" s="258">
        <f ca="1">IFERROR(IF(ISNUMBER(SEARCH("months",#REF!)),INDEX(INDIRECT($I$20),1)*DATEDIF(FVW$25,MIN(FVX$25,$F$19)+1,"m")/12,0),0)</f>
        <v>0</v>
      </c>
      <c r="FVY49" s="258">
        <f ca="1">IFERROR(IF(ISNUMBER(SEARCH("months",#REF!)),INDEX(INDIRECT($I$20),1)*DATEDIF(FVY$25,MIN(FVZ$25,$F$19)+1,"m")/12,0),0)</f>
        <v>0</v>
      </c>
      <c r="FWA49" s="258">
        <f ca="1">IFERROR(IF(ISNUMBER(SEARCH("months",#REF!)),INDEX(INDIRECT($I$20),1)*DATEDIF(FWA$25,MIN(FWB$25,$F$19)+1,"m")/12,0),0)</f>
        <v>0</v>
      </c>
      <c r="FWC49" s="258">
        <f ca="1">IFERROR(IF(ISNUMBER(SEARCH("months",#REF!)),INDEX(INDIRECT($I$20),1)*DATEDIF(FWC$25,MIN(FWD$25,$F$19)+1,"m")/12,0),0)</f>
        <v>0</v>
      </c>
      <c r="FWE49" s="258">
        <f ca="1">IFERROR(IF(ISNUMBER(SEARCH("months",#REF!)),INDEX(INDIRECT($I$20),1)*DATEDIF(FWE$25,MIN(FWF$25,$F$19)+1,"m")/12,0),0)</f>
        <v>0</v>
      </c>
      <c r="FWG49" s="258">
        <f ca="1">IFERROR(IF(ISNUMBER(SEARCH("months",#REF!)),INDEX(INDIRECT($I$20),1)*DATEDIF(FWG$25,MIN(FWH$25,$F$19)+1,"m")/12,0),0)</f>
        <v>0</v>
      </c>
      <c r="FWI49" s="258">
        <f ca="1">IFERROR(IF(ISNUMBER(SEARCH("months",#REF!)),INDEX(INDIRECT($I$20),1)*DATEDIF(FWI$25,MIN(FWJ$25,$F$19)+1,"m")/12,0),0)</f>
        <v>0</v>
      </c>
      <c r="FWK49" s="258">
        <f ca="1">IFERROR(IF(ISNUMBER(SEARCH("months",#REF!)),INDEX(INDIRECT($I$20),1)*DATEDIF(FWK$25,MIN(FWL$25,$F$19)+1,"m")/12,0),0)</f>
        <v>0</v>
      </c>
      <c r="FWM49" s="258">
        <f ca="1">IFERROR(IF(ISNUMBER(SEARCH("months",#REF!)),INDEX(INDIRECT($I$20),1)*DATEDIF(FWM$25,MIN(FWN$25,$F$19)+1,"m")/12,0),0)</f>
        <v>0</v>
      </c>
      <c r="FWO49" s="258">
        <f ca="1">IFERROR(IF(ISNUMBER(SEARCH("months",#REF!)),INDEX(INDIRECT($I$20),1)*DATEDIF(FWO$25,MIN(FWP$25,$F$19)+1,"m")/12,0),0)</f>
        <v>0</v>
      </c>
      <c r="FWQ49" s="258">
        <f ca="1">IFERROR(IF(ISNUMBER(SEARCH("months",#REF!)),INDEX(INDIRECT($I$20),1)*DATEDIF(FWQ$25,MIN(FWR$25,$F$19)+1,"m")/12,0),0)</f>
        <v>0</v>
      </c>
      <c r="FWS49" s="258">
        <f ca="1">IFERROR(IF(ISNUMBER(SEARCH("months",#REF!)),INDEX(INDIRECT($I$20),1)*DATEDIF(FWS$25,MIN(FWT$25,$F$19)+1,"m")/12,0),0)</f>
        <v>0</v>
      </c>
      <c r="FWU49" s="258">
        <f ca="1">IFERROR(IF(ISNUMBER(SEARCH("months",#REF!)),INDEX(INDIRECT($I$20),1)*DATEDIF(FWU$25,MIN(FWV$25,$F$19)+1,"m")/12,0),0)</f>
        <v>0</v>
      </c>
      <c r="FWW49" s="258">
        <f ca="1">IFERROR(IF(ISNUMBER(SEARCH("months",#REF!)),INDEX(INDIRECT($I$20),1)*DATEDIF(FWW$25,MIN(FWX$25,$F$19)+1,"m")/12,0),0)</f>
        <v>0</v>
      </c>
      <c r="FWY49" s="258">
        <f ca="1">IFERROR(IF(ISNUMBER(SEARCH("months",#REF!)),INDEX(INDIRECT($I$20),1)*DATEDIF(FWY$25,MIN(FWZ$25,$F$19)+1,"m")/12,0),0)</f>
        <v>0</v>
      </c>
      <c r="FXA49" s="258">
        <f ca="1">IFERROR(IF(ISNUMBER(SEARCH("months",#REF!)),INDEX(INDIRECT($I$20),1)*DATEDIF(FXA$25,MIN(FXB$25,$F$19)+1,"m")/12,0),0)</f>
        <v>0</v>
      </c>
      <c r="FXC49" s="258">
        <f ca="1">IFERROR(IF(ISNUMBER(SEARCH("months",#REF!)),INDEX(INDIRECT($I$20),1)*DATEDIF(FXC$25,MIN(FXD$25,$F$19)+1,"m")/12,0),0)</f>
        <v>0</v>
      </c>
      <c r="FXE49" s="258">
        <f ca="1">IFERROR(IF(ISNUMBER(SEARCH("months",#REF!)),INDEX(INDIRECT($I$20),1)*DATEDIF(FXE$25,MIN(FXF$25,$F$19)+1,"m")/12,0),0)</f>
        <v>0</v>
      </c>
      <c r="FXG49" s="258">
        <f ca="1">IFERROR(IF(ISNUMBER(SEARCH("months",#REF!)),INDEX(INDIRECT($I$20),1)*DATEDIF(FXG$25,MIN(FXH$25,$F$19)+1,"m")/12,0),0)</f>
        <v>0</v>
      </c>
      <c r="FXI49" s="258">
        <f ca="1">IFERROR(IF(ISNUMBER(SEARCH("months",#REF!)),INDEX(INDIRECT($I$20),1)*DATEDIF(FXI$25,MIN(FXJ$25,$F$19)+1,"m")/12,0),0)</f>
        <v>0</v>
      </c>
      <c r="FXK49" s="258">
        <f ca="1">IFERROR(IF(ISNUMBER(SEARCH("months",#REF!)),INDEX(INDIRECT($I$20),1)*DATEDIF(FXK$25,MIN(FXL$25,$F$19)+1,"m")/12,0),0)</f>
        <v>0</v>
      </c>
      <c r="FXM49" s="258">
        <f ca="1">IFERROR(IF(ISNUMBER(SEARCH("months",#REF!)),INDEX(INDIRECT($I$20),1)*DATEDIF(FXM$25,MIN(FXN$25,$F$19)+1,"m")/12,0),0)</f>
        <v>0</v>
      </c>
      <c r="FXO49" s="258">
        <f ca="1">IFERROR(IF(ISNUMBER(SEARCH("months",#REF!)),INDEX(INDIRECT($I$20),1)*DATEDIF(FXO$25,MIN(FXP$25,$F$19)+1,"m")/12,0),0)</f>
        <v>0</v>
      </c>
      <c r="FXQ49" s="258">
        <f ca="1">IFERROR(IF(ISNUMBER(SEARCH("months",#REF!)),INDEX(INDIRECT($I$20),1)*DATEDIF(FXQ$25,MIN(FXR$25,$F$19)+1,"m")/12,0),0)</f>
        <v>0</v>
      </c>
      <c r="FXS49" s="258">
        <f ca="1">IFERROR(IF(ISNUMBER(SEARCH("months",#REF!)),INDEX(INDIRECT($I$20),1)*DATEDIF(FXS$25,MIN(FXT$25,$F$19)+1,"m")/12,0),0)</f>
        <v>0</v>
      </c>
      <c r="FXU49" s="258">
        <f ca="1">IFERROR(IF(ISNUMBER(SEARCH("months",#REF!)),INDEX(INDIRECT($I$20),1)*DATEDIF(FXU$25,MIN(FXV$25,$F$19)+1,"m")/12,0),0)</f>
        <v>0</v>
      </c>
      <c r="FXW49" s="258">
        <f ca="1">IFERROR(IF(ISNUMBER(SEARCH("months",#REF!)),INDEX(INDIRECT($I$20),1)*DATEDIF(FXW$25,MIN(FXX$25,$F$19)+1,"m")/12,0),0)</f>
        <v>0</v>
      </c>
      <c r="FXY49" s="258">
        <f ca="1">IFERROR(IF(ISNUMBER(SEARCH("months",#REF!)),INDEX(INDIRECT($I$20),1)*DATEDIF(FXY$25,MIN(FXZ$25,$F$19)+1,"m")/12,0),0)</f>
        <v>0</v>
      </c>
      <c r="FYA49" s="258">
        <f ca="1">IFERROR(IF(ISNUMBER(SEARCH("months",#REF!)),INDEX(INDIRECT($I$20),1)*DATEDIF(FYA$25,MIN(FYB$25,$F$19)+1,"m")/12,0),0)</f>
        <v>0</v>
      </c>
      <c r="FYC49" s="258">
        <f ca="1">IFERROR(IF(ISNUMBER(SEARCH("months",#REF!)),INDEX(INDIRECT($I$20),1)*DATEDIF(FYC$25,MIN(FYD$25,$F$19)+1,"m")/12,0),0)</f>
        <v>0</v>
      </c>
      <c r="FYE49" s="258">
        <f ca="1">IFERROR(IF(ISNUMBER(SEARCH("months",#REF!)),INDEX(INDIRECT($I$20),1)*DATEDIF(FYE$25,MIN(FYF$25,$F$19)+1,"m")/12,0),0)</f>
        <v>0</v>
      </c>
      <c r="FYG49" s="258">
        <f ca="1">IFERROR(IF(ISNUMBER(SEARCH("months",#REF!)),INDEX(INDIRECT($I$20),1)*DATEDIF(FYG$25,MIN(FYH$25,$F$19)+1,"m")/12,0),0)</f>
        <v>0</v>
      </c>
      <c r="FYI49" s="258">
        <f ca="1">IFERROR(IF(ISNUMBER(SEARCH("months",#REF!)),INDEX(INDIRECT($I$20),1)*DATEDIF(FYI$25,MIN(FYJ$25,$F$19)+1,"m")/12,0),0)</f>
        <v>0</v>
      </c>
      <c r="FYK49" s="258">
        <f ca="1">IFERROR(IF(ISNUMBER(SEARCH("months",#REF!)),INDEX(INDIRECT($I$20),1)*DATEDIF(FYK$25,MIN(FYL$25,$F$19)+1,"m")/12,0),0)</f>
        <v>0</v>
      </c>
      <c r="FYM49" s="258">
        <f ca="1">IFERROR(IF(ISNUMBER(SEARCH("months",#REF!)),INDEX(INDIRECT($I$20),1)*DATEDIF(FYM$25,MIN(FYN$25,$F$19)+1,"m")/12,0),0)</f>
        <v>0</v>
      </c>
      <c r="FYO49" s="258">
        <f ca="1">IFERROR(IF(ISNUMBER(SEARCH("months",#REF!)),INDEX(INDIRECT($I$20),1)*DATEDIF(FYO$25,MIN(FYP$25,$F$19)+1,"m")/12,0),0)</f>
        <v>0</v>
      </c>
      <c r="FYQ49" s="258">
        <f ca="1">IFERROR(IF(ISNUMBER(SEARCH("months",#REF!)),INDEX(INDIRECT($I$20),1)*DATEDIF(FYQ$25,MIN(FYR$25,$F$19)+1,"m")/12,0),0)</f>
        <v>0</v>
      </c>
      <c r="FYS49" s="258">
        <f ca="1">IFERROR(IF(ISNUMBER(SEARCH("months",#REF!)),INDEX(INDIRECT($I$20),1)*DATEDIF(FYS$25,MIN(FYT$25,$F$19)+1,"m")/12,0),0)</f>
        <v>0</v>
      </c>
      <c r="FYU49" s="258">
        <f ca="1">IFERROR(IF(ISNUMBER(SEARCH("months",#REF!)),INDEX(INDIRECT($I$20),1)*DATEDIF(FYU$25,MIN(FYV$25,$F$19)+1,"m")/12,0),0)</f>
        <v>0</v>
      </c>
      <c r="FYW49" s="258">
        <f ca="1">IFERROR(IF(ISNUMBER(SEARCH("months",#REF!)),INDEX(INDIRECT($I$20),1)*DATEDIF(FYW$25,MIN(FYX$25,$F$19)+1,"m")/12,0),0)</f>
        <v>0</v>
      </c>
      <c r="FYY49" s="258">
        <f ca="1">IFERROR(IF(ISNUMBER(SEARCH("months",#REF!)),INDEX(INDIRECT($I$20),1)*DATEDIF(FYY$25,MIN(FYZ$25,$F$19)+1,"m")/12,0),0)</f>
        <v>0</v>
      </c>
      <c r="FZA49" s="258">
        <f ca="1">IFERROR(IF(ISNUMBER(SEARCH("months",#REF!)),INDEX(INDIRECT($I$20),1)*DATEDIF(FZA$25,MIN(FZB$25,$F$19)+1,"m")/12,0),0)</f>
        <v>0</v>
      </c>
      <c r="FZC49" s="258">
        <f ca="1">IFERROR(IF(ISNUMBER(SEARCH("months",#REF!)),INDEX(INDIRECT($I$20),1)*DATEDIF(FZC$25,MIN(FZD$25,$F$19)+1,"m")/12,0),0)</f>
        <v>0</v>
      </c>
      <c r="FZE49" s="258">
        <f ca="1">IFERROR(IF(ISNUMBER(SEARCH("months",#REF!)),INDEX(INDIRECT($I$20),1)*DATEDIF(FZE$25,MIN(FZF$25,$F$19)+1,"m")/12,0),0)</f>
        <v>0</v>
      </c>
      <c r="FZG49" s="258">
        <f ca="1">IFERROR(IF(ISNUMBER(SEARCH("months",#REF!)),INDEX(INDIRECT($I$20),1)*DATEDIF(FZG$25,MIN(FZH$25,$F$19)+1,"m")/12,0),0)</f>
        <v>0</v>
      </c>
      <c r="FZI49" s="258">
        <f ca="1">IFERROR(IF(ISNUMBER(SEARCH("months",#REF!)),INDEX(INDIRECT($I$20),1)*DATEDIF(FZI$25,MIN(FZJ$25,$F$19)+1,"m")/12,0),0)</f>
        <v>0</v>
      </c>
      <c r="FZK49" s="258">
        <f ca="1">IFERROR(IF(ISNUMBER(SEARCH("months",#REF!)),INDEX(INDIRECT($I$20),1)*DATEDIF(FZK$25,MIN(FZL$25,$F$19)+1,"m")/12,0),0)</f>
        <v>0</v>
      </c>
      <c r="FZM49" s="258">
        <f ca="1">IFERROR(IF(ISNUMBER(SEARCH("months",#REF!)),INDEX(INDIRECT($I$20),1)*DATEDIF(FZM$25,MIN(FZN$25,$F$19)+1,"m")/12,0),0)</f>
        <v>0</v>
      </c>
      <c r="FZO49" s="258">
        <f ca="1">IFERROR(IF(ISNUMBER(SEARCH("months",#REF!)),INDEX(INDIRECT($I$20),1)*DATEDIF(FZO$25,MIN(FZP$25,$F$19)+1,"m")/12,0),0)</f>
        <v>0</v>
      </c>
      <c r="FZQ49" s="258">
        <f ca="1">IFERROR(IF(ISNUMBER(SEARCH("months",#REF!)),INDEX(INDIRECT($I$20),1)*DATEDIF(FZQ$25,MIN(FZR$25,$F$19)+1,"m")/12,0),0)</f>
        <v>0</v>
      </c>
      <c r="FZS49" s="258">
        <f ca="1">IFERROR(IF(ISNUMBER(SEARCH("months",#REF!)),INDEX(INDIRECT($I$20),1)*DATEDIF(FZS$25,MIN(FZT$25,$F$19)+1,"m")/12,0),0)</f>
        <v>0</v>
      </c>
      <c r="FZU49" s="258">
        <f ca="1">IFERROR(IF(ISNUMBER(SEARCH("months",#REF!)),INDEX(INDIRECT($I$20),1)*DATEDIF(FZU$25,MIN(FZV$25,$F$19)+1,"m")/12,0),0)</f>
        <v>0</v>
      </c>
      <c r="FZW49" s="258">
        <f ca="1">IFERROR(IF(ISNUMBER(SEARCH("months",#REF!)),INDEX(INDIRECT($I$20),1)*DATEDIF(FZW$25,MIN(FZX$25,$F$19)+1,"m")/12,0),0)</f>
        <v>0</v>
      </c>
      <c r="FZY49" s="258">
        <f ca="1">IFERROR(IF(ISNUMBER(SEARCH("months",#REF!)),INDEX(INDIRECT($I$20),1)*DATEDIF(FZY$25,MIN(FZZ$25,$F$19)+1,"m")/12,0),0)</f>
        <v>0</v>
      </c>
      <c r="GAA49" s="258">
        <f ca="1">IFERROR(IF(ISNUMBER(SEARCH("months",#REF!)),INDEX(INDIRECT($I$20),1)*DATEDIF(GAA$25,MIN(GAB$25,$F$19)+1,"m")/12,0),0)</f>
        <v>0</v>
      </c>
      <c r="GAC49" s="258">
        <f ca="1">IFERROR(IF(ISNUMBER(SEARCH("months",#REF!)),INDEX(INDIRECT($I$20),1)*DATEDIF(GAC$25,MIN(GAD$25,$F$19)+1,"m")/12,0),0)</f>
        <v>0</v>
      </c>
      <c r="GAE49" s="258">
        <f ca="1">IFERROR(IF(ISNUMBER(SEARCH("months",#REF!)),INDEX(INDIRECT($I$20),1)*DATEDIF(GAE$25,MIN(GAF$25,$F$19)+1,"m")/12,0),0)</f>
        <v>0</v>
      </c>
      <c r="GAG49" s="258">
        <f ca="1">IFERROR(IF(ISNUMBER(SEARCH("months",#REF!)),INDEX(INDIRECT($I$20),1)*DATEDIF(GAG$25,MIN(GAH$25,$F$19)+1,"m")/12,0),0)</f>
        <v>0</v>
      </c>
      <c r="GAI49" s="258">
        <f ca="1">IFERROR(IF(ISNUMBER(SEARCH("months",#REF!)),INDEX(INDIRECT($I$20),1)*DATEDIF(GAI$25,MIN(GAJ$25,$F$19)+1,"m")/12,0),0)</f>
        <v>0</v>
      </c>
      <c r="GAK49" s="258">
        <f ca="1">IFERROR(IF(ISNUMBER(SEARCH("months",#REF!)),INDEX(INDIRECT($I$20),1)*DATEDIF(GAK$25,MIN(GAL$25,$F$19)+1,"m")/12,0),0)</f>
        <v>0</v>
      </c>
      <c r="GAM49" s="258">
        <f ca="1">IFERROR(IF(ISNUMBER(SEARCH("months",#REF!)),INDEX(INDIRECT($I$20),1)*DATEDIF(GAM$25,MIN(GAN$25,$F$19)+1,"m")/12,0),0)</f>
        <v>0</v>
      </c>
      <c r="GAO49" s="258">
        <f ca="1">IFERROR(IF(ISNUMBER(SEARCH("months",#REF!)),INDEX(INDIRECT($I$20),1)*DATEDIF(GAO$25,MIN(GAP$25,$F$19)+1,"m")/12,0),0)</f>
        <v>0</v>
      </c>
      <c r="GAQ49" s="258">
        <f ca="1">IFERROR(IF(ISNUMBER(SEARCH("months",#REF!)),INDEX(INDIRECT($I$20),1)*DATEDIF(GAQ$25,MIN(GAR$25,$F$19)+1,"m")/12,0),0)</f>
        <v>0</v>
      </c>
      <c r="GAS49" s="258">
        <f ca="1">IFERROR(IF(ISNUMBER(SEARCH("months",#REF!)),INDEX(INDIRECT($I$20),1)*DATEDIF(GAS$25,MIN(GAT$25,$F$19)+1,"m")/12,0),0)</f>
        <v>0</v>
      </c>
      <c r="GAU49" s="258">
        <f ca="1">IFERROR(IF(ISNUMBER(SEARCH("months",#REF!)),INDEX(INDIRECT($I$20),1)*DATEDIF(GAU$25,MIN(GAV$25,$F$19)+1,"m")/12,0),0)</f>
        <v>0</v>
      </c>
      <c r="GAW49" s="258">
        <f ca="1">IFERROR(IF(ISNUMBER(SEARCH("months",#REF!)),INDEX(INDIRECT($I$20),1)*DATEDIF(GAW$25,MIN(GAX$25,$F$19)+1,"m")/12,0),0)</f>
        <v>0</v>
      </c>
      <c r="GAY49" s="258">
        <f ca="1">IFERROR(IF(ISNUMBER(SEARCH("months",#REF!)),INDEX(INDIRECT($I$20),1)*DATEDIF(GAY$25,MIN(GAZ$25,$F$19)+1,"m")/12,0),0)</f>
        <v>0</v>
      </c>
      <c r="GBA49" s="258">
        <f ca="1">IFERROR(IF(ISNUMBER(SEARCH("months",#REF!)),INDEX(INDIRECT($I$20),1)*DATEDIF(GBA$25,MIN(GBB$25,$F$19)+1,"m")/12,0),0)</f>
        <v>0</v>
      </c>
      <c r="GBC49" s="258">
        <f ca="1">IFERROR(IF(ISNUMBER(SEARCH("months",#REF!)),INDEX(INDIRECT($I$20),1)*DATEDIF(GBC$25,MIN(GBD$25,$F$19)+1,"m")/12,0),0)</f>
        <v>0</v>
      </c>
      <c r="GBE49" s="258">
        <f ca="1">IFERROR(IF(ISNUMBER(SEARCH("months",#REF!)),INDEX(INDIRECT($I$20),1)*DATEDIF(GBE$25,MIN(GBF$25,$F$19)+1,"m")/12,0),0)</f>
        <v>0</v>
      </c>
      <c r="GBG49" s="258">
        <f ca="1">IFERROR(IF(ISNUMBER(SEARCH("months",#REF!)),INDEX(INDIRECT($I$20),1)*DATEDIF(GBG$25,MIN(GBH$25,$F$19)+1,"m")/12,0),0)</f>
        <v>0</v>
      </c>
      <c r="GBI49" s="258">
        <f ca="1">IFERROR(IF(ISNUMBER(SEARCH("months",#REF!)),INDEX(INDIRECT($I$20),1)*DATEDIF(GBI$25,MIN(GBJ$25,$F$19)+1,"m")/12,0),0)</f>
        <v>0</v>
      </c>
      <c r="GBK49" s="258">
        <f ca="1">IFERROR(IF(ISNUMBER(SEARCH("months",#REF!)),INDEX(INDIRECT($I$20),1)*DATEDIF(GBK$25,MIN(GBL$25,$F$19)+1,"m")/12,0),0)</f>
        <v>0</v>
      </c>
      <c r="GBM49" s="258">
        <f ca="1">IFERROR(IF(ISNUMBER(SEARCH("months",#REF!)),INDEX(INDIRECT($I$20),1)*DATEDIF(GBM$25,MIN(GBN$25,$F$19)+1,"m")/12,0),0)</f>
        <v>0</v>
      </c>
      <c r="GBO49" s="258">
        <f ca="1">IFERROR(IF(ISNUMBER(SEARCH("months",#REF!)),INDEX(INDIRECT($I$20),1)*DATEDIF(GBO$25,MIN(GBP$25,$F$19)+1,"m")/12,0),0)</f>
        <v>0</v>
      </c>
      <c r="GBQ49" s="258">
        <f ca="1">IFERROR(IF(ISNUMBER(SEARCH("months",#REF!)),INDEX(INDIRECT($I$20),1)*DATEDIF(GBQ$25,MIN(GBR$25,$F$19)+1,"m")/12,0),0)</f>
        <v>0</v>
      </c>
      <c r="GBS49" s="258">
        <f ca="1">IFERROR(IF(ISNUMBER(SEARCH("months",#REF!)),INDEX(INDIRECT($I$20),1)*DATEDIF(GBS$25,MIN(GBT$25,$F$19)+1,"m")/12,0),0)</f>
        <v>0</v>
      </c>
      <c r="GBU49" s="258">
        <f ca="1">IFERROR(IF(ISNUMBER(SEARCH("months",#REF!)),INDEX(INDIRECT($I$20),1)*DATEDIF(GBU$25,MIN(GBV$25,$F$19)+1,"m")/12,0),0)</f>
        <v>0</v>
      </c>
      <c r="GBW49" s="258">
        <f ca="1">IFERROR(IF(ISNUMBER(SEARCH("months",#REF!)),INDEX(INDIRECT($I$20),1)*DATEDIF(GBW$25,MIN(GBX$25,$F$19)+1,"m")/12,0),0)</f>
        <v>0</v>
      </c>
      <c r="GBY49" s="258">
        <f ca="1">IFERROR(IF(ISNUMBER(SEARCH("months",#REF!)),INDEX(INDIRECT($I$20),1)*DATEDIF(GBY$25,MIN(GBZ$25,$F$19)+1,"m")/12,0),0)</f>
        <v>0</v>
      </c>
      <c r="GCA49" s="258">
        <f ca="1">IFERROR(IF(ISNUMBER(SEARCH("months",#REF!)),INDEX(INDIRECT($I$20),1)*DATEDIF(GCA$25,MIN(GCB$25,$F$19)+1,"m")/12,0),0)</f>
        <v>0</v>
      </c>
      <c r="GCC49" s="258">
        <f ca="1">IFERROR(IF(ISNUMBER(SEARCH("months",#REF!)),INDEX(INDIRECT($I$20),1)*DATEDIF(GCC$25,MIN(GCD$25,$F$19)+1,"m")/12,0),0)</f>
        <v>0</v>
      </c>
      <c r="GCE49" s="258">
        <f ca="1">IFERROR(IF(ISNUMBER(SEARCH("months",#REF!)),INDEX(INDIRECT($I$20),1)*DATEDIF(GCE$25,MIN(GCF$25,$F$19)+1,"m")/12,0),0)</f>
        <v>0</v>
      </c>
      <c r="GCG49" s="258">
        <f ca="1">IFERROR(IF(ISNUMBER(SEARCH("months",#REF!)),INDEX(INDIRECT($I$20),1)*DATEDIF(GCG$25,MIN(GCH$25,$F$19)+1,"m")/12,0),0)</f>
        <v>0</v>
      </c>
      <c r="GCI49" s="258">
        <f ca="1">IFERROR(IF(ISNUMBER(SEARCH("months",#REF!)),INDEX(INDIRECT($I$20),1)*DATEDIF(GCI$25,MIN(GCJ$25,$F$19)+1,"m")/12,0),0)</f>
        <v>0</v>
      </c>
      <c r="GCK49" s="258">
        <f ca="1">IFERROR(IF(ISNUMBER(SEARCH("months",#REF!)),INDEX(INDIRECT($I$20),1)*DATEDIF(GCK$25,MIN(GCL$25,$F$19)+1,"m")/12,0),0)</f>
        <v>0</v>
      </c>
      <c r="GCM49" s="258">
        <f ca="1">IFERROR(IF(ISNUMBER(SEARCH("months",#REF!)),INDEX(INDIRECT($I$20),1)*DATEDIF(GCM$25,MIN(GCN$25,$F$19)+1,"m")/12,0),0)</f>
        <v>0</v>
      </c>
      <c r="GCO49" s="258">
        <f ca="1">IFERROR(IF(ISNUMBER(SEARCH("months",#REF!)),INDEX(INDIRECT($I$20),1)*DATEDIF(GCO$25,MIN(GCP$25,$F$19)+1,"m")/12,0),0)</f>
        <v>0</v>
      </c>
      <c r="GCQ49" s="258">
        <f ca="1">IFERROR(IF(ISNUMBER(SEARCH("months",#REF!)),INDEX(INDIRECT($I$20),1)*DATEDIF(GCQ$25,MIN(GCR$25,$F$19)+1,"m")/12,0),0)</f>
        <v>0</v>
      </c>
      <c r="GCS49" s="258">
        <f ca="1">IFERROR(IF(ISNUMBER(SEARCH("months",#REF!)),INDEX(INDIRECT($I$20),1)*DATEDIF(GCS$25,MIN(GCT$25,$F$19)+1,"m")/12,0),0)</f>
        <v>0</v>
      </c>
      <c r="GCU49" s="258">
        <f ca="1">IFERROR(IF(ISNUMBER(SEARCH("months",#REF!)),INDEX(INDIRECT($I$20),1)*DATEDIF(GCU$25,MIN(GCV$25,$F$19)+1,"m")/12,0),0)</f>
        <v>0</v>
      </c>
      <c r="GCW49" s="258">
        <f ca="1">IFERROR(IF(ISNUMBER(SEARCH("months",#REF!)),INDEX(INDIRECT($I$20),1)*DATEDIF(GCW$25,MIN(GCX$25,$F$19)+1,"m")/12,0),0)</f>
        <v>0</v>
      </c>
      <c r="GCY49" s="258">
        <f ca="1">IFERROR(IF(ISNUMBER(SEARCH("months",#REF!)),INDEX(INDIRECT($I$20),1)*DATEDIF(GCY$25,MIN(GCZ$25,$F$19)+1,"m")/12,0),0)</f>
        <v>0</v>
      </c>
      <c r="GDA49" s="258">
        <f ca="1">IFERROR(IF(ISNUMBER(SEARCH("months",#REF!)),INDEX(INDIRECT($I$20),1)*DATEDIF(GDA$25,MIN(GDB$25,$F$19)+1,"m")/12,0),0)</f>
        <v>0</v>
      </c>
      <c r="GDC49" s="258">
        <f ca="1">IFERROR(IF(ISNUMBER(SEARCH("months",#REF!)),INDEX(INDIRECT($I$20),1)*DATEDIF(GDC$25,MIN(GDD$25,$F$19)+1,"m")/12,0),0)</f>
        <v>0</v>
      </c>
      <c r="GDE49" s="258">
        <f ca="1">IFERROR(IF(ISNUMBER(SEARCH("months",#REF!)),INDEX(INDIRECT($I$20),1)*DATEDIF(GDE$25,MIN(GDF$25,$F$19)+1,"m")/12,0),0)</f>
        <v>0</v>
      </c>
      <c r="GDG49" s="258">
        <f ca="1">IFERROR(IF(ISNUMBER(SEARCH("months",#REF!)),INDEX(INDIRECT($I$20),1)*DATEDIF(GDG$25,MIN(GDH$25,$F$19)+1,"m")/12,0),0)</f>
        <v>0</v>
      </c>
      <c r="GDI49" s="258">
        <f ca="1">IFERROR(IF(ISNUMBER(SEARCH("months",#REF!)),INDEX(INDIRECT($I$20),1)*DATEDIF(GDI$25,MIN(GDJ$25,$F$19)+1,"m")/12,0),0)</f>
        <v>0</v>
      </c>
      <c r="GDK49" s="258">
        <f ca="1">IFERROR(IF(ISNUMBER(SEARCH("months",#REF!)),INDEX(INDIRECT($I$20),1)*DATEDIF(GDK$25,MIN(GDL$25,$F$19)+1,"m")/12,0),0)</f>
        <v>0</v>
      </c>
      <c r="GDM49" s="258">
        <f ca="1">IFERROR(IF(ISNUMBER(SEARCH("months",#REF!)),INDEX(INDIRECT($I$20),1)*DATEDIF(GDM$25,MIN(GDN$25,$F$19)+1,"m")/12,0),0)</f>
        <v>0</v>
      </c>
      <c r="GDO49" s="258">
        <f ca="1">IFERROR(IF(ISNUMBER(SEARCH("months",#REF!)),INDEX(INDIRECT($I$20),1)*DATEDIF(GDO$25,MIN(GDP$25,$F$19)+1,"m")/12,0),0)</f>
        <v>0</v>
      </c>
      <c r="GDQ49" s="258">
        <f ca="1">IFERROR(IF(ISNUMBER(SEARCH("months",#REF!)),INDEX(INDIRECT($I$20),1)*DATEDIF(GDQ$25,MIN(GDR$25,$F$19)+1,"m")/12,0),0)</f>
        <v>0</v>
      </c>
      <c r="GDS49" s="258">
        <f ca="1">IFERROR(IF(ISNUMBER(SEARCH("months",#REF!)),INDEX(INDIRECT($I$20),1)*DATEDIF(GDS$25,MIN(GDT$25,$F$19)+1,"m")/12,0),0)</f>
        <v>0</v>
      </c>
      <c r="GDU49" s="258">
        <f ca="1">IFERROR(IF(ISNUMBER(SEARCH("months",#REF!)),INDEX(INDIRECT($I$20),1)*DATEDIF(GDU$25,MIN(GDV$25,$F$19)+1,"m")/12,0),0)</f>
        <v>0</v>
      </c>
      <c r="GDW49" s="258">
        <f ca="1">IFERROR(IF(ISNUMBER(SEARCH("months",#REF!)),INDEX(INDIRECT($I$20),1)*DATEDIF(GDW$25,MIN(GDX$25,$F$19)+1,"m")/12,0),0)</f>
        <v>0</v>
      </c>
      <c r="GDY49" s="258">
        <f ca="1">IFERROR(IF(ISNUMBER(SEARCH("months",#REF!)),INDEX(INDIRECT($I$20),1)*DATEDIF(GDY$25,MIN(GDZ$25,$F$19)+1,"m")/12,0),0)</f>
        <v>0</v>
      </c>
      <c r="GEA49" s="258">
        <f ca="1">IFERROR(IF(ISNUMBER(SEARCH("months",#REF!)),INDEX(INDIRECT($I$20),1)*DATEDIF(GEA$25,MIN(GEB$25,$F$19)+1,"m")/12,0),0)</f>
        <v>0</v>
      </c>
      <c r="GEC49" s="258">
        <f ca="1">IFERROR(IF(ISNUMBER(SEARCH("months",#REF!)),INDEX(INDIRECT($I$20),1)*DATEDIF(GEC$25,MIN(GED$25,$F$19)+1,"m")/12,0),0)</f>
        <v>0</v>
      </c>
      <c r="GEE49" s="258">
        <f ca="1">IFERROR(IF(ISNUMBER(SEARCH("months",#REF!)),INDEX(INDIRECT($I$20),1)*DATEDIF(GEE$25,MIN(GEF$25,$F$19)+1,"m")/12,0),0)</f>
        <v>0</v>
      </c>
      <c r="GEG49" s="258">
        <f ca="1">IFERROR(IF(ISNUMBER(SEARCH("months",#REF!)),INDEX(INDIRECT($I$20),1)*DATEDIF(GEG$25,MIN(GEH$25,$F$19)+1,"m")/12,0),0)</f>
        <v>0</v>
      </c>
      <c r="GEI49" s="258">
        <f ca="1">IFERROR(IF(ISNUMBER(SEARCH("months",#REF!)),INDEX(INDIRECT($I$20),1)*DATEDIF(GEI$25,MIN(GEJ$25,$F$19)+1,"m")/12,0),0)</f>
        <v>0</v>
      </c>
      <c r="GEK49" s="258">
        <f ca="1">IFERROR(IF(ISNUMBER(SEARCH("months",#REF!)),INDEX(INDIRECT($I$20),1)*DATEDIF(GEK$25,MIN(GEL$25,$F$19)+1,"m")/12,0),0)</f>
        <v>0</v>
      </c>
      <c r="GEM49" s="258">
        <f ca="1">IFERROR(IF(ISNUMBER(SEARCH("months",#REF!)),INDEX(INDIRECT($I$20),1)*DATEDIF(GEM$25,MIN(GEN$25,$F$19)+1,"m")/12,0),0)</f>
        <v>0</v>
      </c>
      <c r="GEO49" s="258">
        <f ca="1">IFERROR(IF(ISNUMBER(SEARCH("months",#REF!)),INDEX(INDIRECT($I$20),1)*DATEDIF(GEO$25,MIN(GEP$25,$F$19)+1,"m")/12,0),0)</f>
        <v>0</v>
      </c>
      <c r="GEQ49" s="258">
        <f ca="1">IFERROR(IF(ISNUMBER(SEARCH("months",#REF!)),INDEX(INDIRECT($I$20),1)*DATEDIF(GEQ$25,MIN(GER$25,$F$19)+1,"m")/12,0),0)</f>
        <v>0</v>
      </c>
      <c r="GES49" s="258">
        <f ca="1">IFERROR(IF(ISNUMBER(SEARCH("months",#REF!)),INDEX(INDIRECT($I$20),1)*DATEDIF(GES$25,MIN(GET$25,$F$19)+1,"m")/12,0),0)</f>
        <v>0</v>
      </c>
      <c r="GEU49" s="258">
        <f ca="1">IFERROR(IF(ISNUMBER(SEARCH("months",#REF!)),INDEX(INDIRECT($I$20),1)*DATEDIF(GEU$25,MIN(GEV$25,$F$19)+1,"m")/12,0),0)</f>
        <v>0</v>
      </c>
      <c r="GEW49" s="258">
        <f ca="1">IFERROR(IF(ISNUMBER(SEARCH("months",#REF!)),INDEX(INDIRECT($I$20),1)*DATEDIF(GEW$25,MIN(GEX$25,$F$19)+1,"m")/12,0),0)</f>
        <v>0</v>
      </c>
      <c r="GEY49" s="258">
        <f ca="1">IFERROR(IF(ISNUMBER(SEARCH("months",#REF!)),INDEX(INDIRECT($I$20),1)*DATEDIF(GEY$25,MIN(GEZ$25,$F$19)+1,"m")/12,0),0)</f>
        <v>0</v>
      </c>
      <c r="GFA49" s="258">
        <f ca="1">IFERROR(IF(ISNUMBER(SEARCH("months",#REF!)),INDEX(INDIRECT($I$20),1)*DATEDIF(GFA$25,MIN(GFB$25,$F$19)+1,"m")/12,0),0)</f>
        <v>0</v>
      </c>
      <c r="GFC49" s="258">
        <f ca="1">IFERROR(IF(ISNUMBER(SEARCH("months",#REF!)),INDEX(INDIRECT($I$20),1)*DATEDIF(GFC$25,MIN(GFD$25,$F$19)+1,"m")/12,0),0)</f>
        <v>0</v>
      </c>
      <c r="GFE49" s="258">
        <f ca="1">IFERROR(IF(ISNUMBER(SEARCH("months",#REF!)),INDEX(INDIRECT($I$20),1)*DATEDIF(GFE$25,MIN(GFF$25,$F$19)+1,"m")/12,0),0)</f>
        <v>0</v>
      </c>
      <c r="GFG49" s="258">
        <f ca="1">IFERROR(IF(ISNUMBER(SEARCH("months",#REF!)),INDEX(INDIRECT($I$20),1)*DATEDIF(GFG$25,MIN(GFH$25,$F$19)+1,"m")/12,0),0)</f>
        <v>0</v>
      </c>
      <c r="GFI49" s="258">
        <f ca="1">IFERROR(IF(ISNUMBER(SEARCH("months",#REF!)),INDEX(INDIRECT($I$20),1)*DATEDIF(GFI$25,MIN(GFJ$25,$F$19)+1,"m")/12,0),0)</f>
        <v>0</v>
      </c>
      <c r="GFK49" s="258">
        <f ca="1">IFERROR(IF(ISNUMBER(SEARCH("months",#REF!)),INDEX(INDIRECT($I$20),1)*DATEDIF(GFK$25,MIN(GFL$25,$F$19)+1,"m")/12,0),0)</f>
        <v>0</v>
      </c>
      <c r="GFM49" s="258">
        <f ca="1">IFERROR(IF(ISNUMBER(SEARCH("months",#REF!)),INDEX(INDIRECT($I$20),1)*DATEDIF(GFM$25,MIN(GFN$25,$F$19)+1,"m")/12,0),0)</f>
        <v>0</v>
      </c>
      <c r="GFO49" s="258">
        <f ca="1">IFERROR(IF(ISNUMBER(SEARCH("months",#REF!)),INDEX(INDIRECT($I$20),1)*DATEDIF(GFO$25,MIN(GFP$25,$F$19)+1,"m")/12,0),0)</f>
        <v>0</v>
      </c>
      <c r="GFQ49" s="258">
        <f ca="1">IFERROR(IF(ISNUMBER(SEARCH("months",#REF!)),INDEX(INDIRECT($I$20),1)*DATEDIF(GFQ$25,MIN(GFR$25,$F$19)+1,"m")/12,0),0)</f>
        <v>0</v>
      </c>
      <c r="GFS49" s="258">
        <f ca="1">IFERROR(IF(ISNUMBER(SEARCH("months",#REF!)),INDEX(INDIRECT($I$20),1)*DATEDIF(GFS$25,MIN(GFT$25,$F$19)+1,"m")/12,0),0)</f>
        <v>0</v>
      </c>
      <c r="GFU49" s="258">
        <f ca="1">IFERROR(IF(ISNUMBER(SEARCH("months",#REF!)),INDEX(INDIRECT($I$20),1)*DATEDIF(GFU$25,MIN(GFV$25,$F$19)+1,"m")/12,0),0)</f>
        <v>0</v>
      </c>
      <c r="GFW49" s="258">
        <f ca="1">IFERROR(IF(ISNUMBER(SEARCH("months",#REF!)),INDEX(INDIRECT($I$20),1)*DATEDIF(GFW$25,MIN(GFX$25,$F$19)+1,"m")/12,0),0)</f>
        <v>0</v>
      </c>
      <c r="GFY49" s="258">
        <f ca="1">IFERROR(IF(ISNUMBER(SEARCH("months",#REF!)),INDEX(INDIRECT($I$20),1)*DATEDIF(GFY$25,MIN(GFZ$25,$F$19)+1,"m")/12,0),0)</f>
        <v>0</v>
      </c>
      <c r="GGA49" s="258">
        <f ca="1">IFERROR(IF(ISNUMBER(SEARCH("months",#REF!)),INDEX(INDIRECT($I$20),1)*DATEDIF(GGA$25,MIN(GGB$25,$F$19)+1,"m")/12,0),0)</f>
        <v>0</v>
      </c>
      <c r="GGC49" s="258">
        <f ca="1">IFERROR(IF(ISNUMBER(SEARCH("months",#REF!)),INDEX(INDIRECT($I$20),1)*DATEDIF(GGC$25,MIN(GGD$25,$F$19)+1,"m")/12,0),0)</f>
        <v>0</v>
      </c>
      <c r="GGE49" s="258">
        <f ca="1">IFERROR(IF(ISNUMBER(SEARCH("months",#REF!)),INDEX(INDIRECT($I$20),1)*DATEDIF(GGE$25,MIN(GGF$25,$F$19)+1,"m")/12,0),0)</f>
        <v>0</v>
      </c>
      <c r="GGG49" s="258">
        <f ca="1">IFERROR(IF(ISNUMBER(SEARCH("months",#REF!)),INDEX(INDIRECT($I$20),1)*DATEDIF(GGG$25,MIN(GGH$25,$F$19)+1,"m")/12,0),0)</f>
        <v>0</v>
      </c>
      <c r="GGI49" s="258">
        <f ca="1">IFERROR(IF(ISNUMBER(SEARCH("months",#REF!)),INDEX(INDIRECT($I$20),1)*DATEDIF(GGI$25,MIN(GGJ$25,$F$19)+1,"m")/12,0),0)</f>
        <v>0</v>
      </c>
      <c r="GGK49" s="258">
        <f ca="1">IFERROR(IF(ISNUMBER(SEARCH("months",#REF!)),INDEX(INDIRECT($I$20),1)*DATEDIF(GGK$25,MIN(GGL$25,$F$19)+1,"m")/12,0),0)</f>
        <v>0</v>
      </c>
      <c r="GGM49" s="258">
        <f ca="1">IFERROR(IF(ISNUMBER(SEARCH("months",#REF!)),INDEX(INDIRECT($I$20),1)*DATEDIF(GGM$25,MIN(GGN$25,$F$19)+1,"m")/12,0),0)</f>
        <v>0</v>
      </c>
      <c r="GGO49" s="258">
        <f ca="1">IFERROR(IF(ISNUMBER(SEARCH("months",#REF!)),INDEX(INDIRECT($I$20),1)*DATEDIF(GGO$25,MIN(GGP$25,$F$19)+1,"m")/12,0),0)</f>
        <v>0</v>
      </c>
      <c r="GGQ49" s="258">
        <f ca="1">IFERROR(IF(ISNUMBER(SEARCH("months",#REF!)),INDEX(INDIRECT($I$20),1)*DATEDIF(GGQ$25,MIN(GGR$25,$F$19)+1,"m")/12,0),0)</f>
        <v>0</v>
      </c>
      <c r="GGS49" s="258">
        <f ca="1">IFERROR(IF(ISNUMBER(SEARCH("months",#REF!)),INDEX(INDIRECT($I$20),1)*DATEDIF(GGS$25,MIN(GGT$25,$F$19)+1,"m")/12,0),0)</f>
        <v>0</v>
      </c>
      <c r="GGU49" s="258">
        <f ca="1">IFERROR(IF(ISNUMBER(SEARCH("months",#REF!)),INDEX(INDIRECT($I$20),1)*DATEDIF(GGU$25,MIN(GGV$25,$F$19)+1,"m")/12,0),0)</f>
        <v>0</v>
      </c>
      <c r="GGW49" s="258">
        <f ca="1">IFERROR(IF(ISNUMBER(SEARCH("months",#REF!)),INDEX(INDIRECT($I$20),1)*DATEDIF(GGW$25,MIN(GGX$25,$F$19)+1,"m")/12,0),0)</f>
        <v>0</v>
      </c>
      <c r="GGY49" s="258">
        <f ca="1">IFERROR(IF(ISNUMBER(SEARCH("months",#REF!)),INDEX(INDIRECT($I$20),1)*DATEDIF(GGY$25,MIN(GGZ$25,$F$19)+1,"m")/12,0),0)</f>
        <v>0</v>
      </c>
      <c r="GHA49" s="258">
        <f ca="1">IFERROR(IF(ISNUMBER(SEARCH("months",#REF!)),INDEX(INDIRECT($I$20),1)*DATEDIF(GHA$25,MIN(GHB$25,$F$19)+1,"m")/12,0),0)</f>
        <v>0</v>
      </c>
      <c r="GHC49" s="258">
        <f ca="1">IFERROR(IF(ISNUMBER(SEARCH("months",#REF!)),INDEX(INDIRECT($I$20),1)*DATEDIF(GHC$25,MIN(GHD$25,$F$19)+1,"m")/12,0),0)</f>
        <v>0</v>
      </c>
      <c r="GHE49" s="258">
        <f ca="1">IFERROR(IF(ISNUMBER(SEARCH("months",#REF!)),INDEX(INDIRECT($I$20),1)*DATEDIF(GHE$25,MIN(GHF$25,$F$19)+1,"m")/12,0),0)</f>
        <v>0</v>
      </c>
      <c r="GHG49" s="258">
        <f ca="1">IFERROR(IF(ISNUMBER(SEARCH("months",#REF!)),INDEX(INDIRECT($I$20),1)*DATEDIF(GHG$25,MIN(GHH$25,$F$19)+1,"m")/12,0),0)</f>
        <v>0</v>
      </c>
      <c r="GHI49" s="258">
        <f ca="1">IFERROR(IF(ISNUMBER(SEARCH("months",#REF!)),INDEX(INDIRECT($I$20),1)*DATEDIF(GHI$25,MIN(GHJ$25,$F$19)+1,"m")/12,0),0)</f>
        <v>0</v>
      </c>
      <c r="GHK49" s="258">
        <f ca="1">IFERROR(IF(ISNUMBER(SEARCH("months",#REF!)),INDEX(INDIRECT($I$20),1)*DATEDIF(GHK$25,MIN(GHL$25,$F$19)+1,"m")/12,0),0)</f>
        <v>0</v>
      </c>
      <c r="GHM49" s="258">
        <f ca="1">IFERROR(IF(ISNUMBER(SEARCH("months",#REF!)),INDEX(INDIRECT($I$20),1)*DATEDIF(GHM$25,MIN(GHN$25,$F$19)+1,"m")/12,0),0)</f>
        <v>0</v>
      </c>
      <c r="GHO49" s="258">
        <f ca="1">IFERROR(IF(ISNUMBER(SEARCH("months",#REF!)),INDEX(INDIRECT($I$20),1)*DATEDIF(GHO$25,MIN(GHP$25,$F$19)+1,"m")/12,0),0)</f>
        <v>0</v>
      </c>
      <c r="GHQ49" s="258">
        <f ca="1">IFERROR(IF(ISNUMBER(SEARCH("months",#REF!)),INDEX(INDIRECT($I$20),1)*DATEDIF(GHQ$25,MIN(GHR$25,$F$19)+1,"m")/12,0),0)</f>
        <v>0</v>
      </c>
      <c r="GHS49" s="258">
        <f ca="1">IFERROR(IF(ISNUMBER(SEARCH("months",#REF!)),INDEX(INDIRECT($I$20),1)*DATEDIF(GHS$25,MIN(GHT$25,$F$19)+1,"m")/12,0),0)</f>
        <v>0</v>
      </c>
      <c r="GHU49" s="258">
        <f ca="1">IFERROR(IF(ISNUMBER(SEARCH("months",#REF!)),INDEX(INDIRECT($I$20),1)*DATEDIF(GHU$25,MIN(GHV$25,$F$19)+1,"m")/12,0),0)</f>
        <v>0</v>
      </c>
      <c r="GHW49" s="258">
        <f ca="1">IFERROR(IF(ISNUMBER(SEARCH("months",#REF!)),INDEX(INDIRECT($I$20),1)*DATEDIF(GHW$25,MIN(GHX$25,$F$19)+1,"m")/12,0),0)</f>
        <v>0</v>
      </c>
      <c r="GHY49" s="258">
        <f ca="1">IFERROR(IF(ISNUMBER(SEARCH("months",#REF!)),INDEX(INDIRECT($I$20),1)*DATEDIF(GHY$25,MIN(GHZ$25,$F$19)+1,"m")/12,0),0)</f>
        <v>0</v>
      </c>
      <c r="GIA49" s="258">
        <f ca="1">IFERROR(IF(ISNUMBER(SEARCH("months",#REF!)),INDEX(INDIRECT($I$20),1)*DATEDIF(GIA$25,MIN(GIB$25,$F$19)+1,"m")/12,0),0)</f>
        <v>0</v>
      </c>
      <c r="GIC49" s="258">
        <f ca="1">IFERROR(IF(ISNUMBER(SEARCH("months",#REF!)),INDEX(INDIRECT($I$20),1)*DATEDIF(GIC$25,MIN(GID$25,$F$19)+1,"m")/12,0),0)</f>
        <v>0</v>
      </c>
      <c r="GIE49" s="258">
        <f ca="1">IFERROR(IF(ISNUMBER(SEARCH("months",#REF!)),INDEX(INDIRECT($I$20),1)*DATEDIF(GIE$25,MIN(GIF$25,$F$19)+1,"m")/12,0),0)</f>
        <v>0</v>
      </c>
      <c r="GIG49" s="258">
        <f ca="1">IFERROR(IF(ISNUMBER(SEARCH("months",#REF!)),INDEX(INDIRECT($I$20),1)*DATEDIF(GIG$25,MIN(GIH$25,$F$19)+1,"m")/12,0),0)</f>
        <v>0</v>
      </c>
      <c r="GII49" s="258">
        <f ca="1">IFERROR(IF(ISNUMBER(SEARCH("months",#REF!)),INDEX(INDIRECT($I$20),1)*DATEDIF(GII$25,MIN(GIJ$25,$F$19)+1,"m")/12,0),0)</f>
        <v>0</v>
      </c>
      <c r="GIK49" s="258">
        <f ca="1">IFERROR(IF(ISNUMBER(SEARCH("months",#REF!)),INDEX(INDIRECT($I$20),1)*DATEDIF(GIK$25,MIN(GIL$25,$F$19)+1,"m")/12,0),0)</f>
        <v>0</v>
      </c>
      <c r="GIM49" s="258">
        <f ca="1">IFERROR(IF(ISNUMBER(SEARCH("months",#REF!)),INDEX(INDIRECT($I$20),1)*DATEDIF(GIM$25,MIN(GIN$25,$F$19)+1,"m")/12,0),0)</f>
        <v>0</v>
      </c>
      <c r="GIO49" s="258">
        <f ca="1">IFERROR(IF(ISNUMBER(SEARCH("months",#REF!)),INDEX(INDIRECT($I$20),1)*DATEDIF(GIO$25,MIN(GIP$25,$F$19)+1,"m")/12,0),0)</f>
        <v>0</v>
      </c>
      <c r="GIQ49" s="258">
        <f ca="1">IFERROR(IF(ISNUMBER(SEARCH("months",#REF!)),INDEX(INDIRECT($I$20),1)*DATEDIF(GIQ$25,MIN(GIR$25,$F$19)+1,"m")/12,0),0)</f>
        <v>0</v>
      </c>
      <c r="GIS49" s="258">
        <f ca="1">IFERROR(IF(ISNUMBER(SEARCH("months",#REF!)),INDEX(INDIRECT($I$20),1)*DATEDIF(GIS$25,MIN(GIT$25,$F$19)+1,"m")/12,0),0)</f>
        <v>0</v>
      </c>
      <c r="GIU49" s="258">
        <f ca="1">IFERROR(IF(ISNUMBER(SEARCH("months",#REF!)),INDEX(INDIRECT($I$20),1)*DATEDIF(GIU$25,MIN(GIV$25,$F$19)+1,"m")/12,0),0)</f>
        <v>0</v>
      </c>
      <c r="GIW49" s="258">
        <f ca="1">IFERROR(IF(ISNUMBER(SEARCH("months",#REF!)),INDEX(INDIRECT($I$20),1)*DATEDIF(GIW$25,MIN(GIX$25,$F$19)+1,"m")/12,0),0)</f>
        <v>0</v>
      </c>
      <c r="GIY49" s="258">
        <f ca="1">IFERROR(IF(ISNUMBER(SEARCH("months",#REF!)),INDEX(INDIRECT($I$20),1)*DATEDIF(GIY$25,MIN(GIZ$25,$F$19)+1,"m")/12,0),0)</f>
        <v>0</v>
      </c>
      <c r="GJA49" s="258">
        <f ca="1">IFERROR(IF(ISNUMBER(SEARCH("months",#REF!)),INDEX(INDIRECT($I$20),1)*DATEDIF(GJA$25,MIN(GJB$25,$F$19)+1,"m")/12,0),0)</f>
        <v>0</v>
      </c>
      <c r="GJC49" s="258">
        <f ca="1">IFERROR(IF(ISNUMBER(SEARCH("months",#REF!)),INDEX(INDIRECT($I$20),1)*DATEDIF(GJC$25,MIN(GJD$25,$F$19)+1,"m")/12,0),0)</f>
        <v>0</v>
      </c>
      <c r="GJE49" s="258">
        <f ca="1">IFERROR(IF(ISNUMBER(SEARCH("months",#REF!)),INDEX(INDIRECT($I$20),1)*DATEDIF(GJE$25,MIN(GJF$25,$F$19)+1,"m")/12,0),0)</f>
        <v>0</v>
      </c>
      <c r="GJG49" s="258">
        <f ca="1">IFERROR(IF(ISNUMBER(SEARCH("months",#REF!)),INDEX(INDIRECT($I$20),1)*DATEDIF(GJG$25,MIN(GJH$25,$F$19)+1,"m")/12,0),0)</f>
        <v>0</v>
      </c>
      <c r="GJI49" s="258">
        <f ca="1">IFERROR(IF(ISNUMBER(SEARCH("months",#REF!)),INDEX(INDIRECT($I$20),1)*DATEDIF(GJI$25,MIN(GJJ$25,$F$19)+1,"m")/12,0),0)</f>
        <v>0</v>
      </c>
      <c r="GJK49" s="258">
        <f ca="1">IFERROR(IF(ISNUMBER(SEARCH("months",#REF!)),INDEX(INDIRECT($I$20),1)*DATEDIF(GJK$25,MIN(GJL$25,$F$19)+1,"m")/12,0),0)</f>
        <v>0</v>
      </c>
      <c r="GJM49" s="258">
        <f ca="1">IFERROR(IF(ISNUMBER(SEARCH("months",#REF!)),INDEX(INDIRECT($I$20),1)*DATEDIF(GJM$25,MIN(GJN$25,$F$19)+1,"m")/12,0),0)</f>
        <v>0</v>
      </c>
      <c r="GJO49" s="258">
        <f ca="1">IFERROR(IF(ISNUMBER(SEARCH("months",#REF!)),INDEX(INDIRECT($I$20),1)*DATEDIF(GJO$25,MIN(GJP$25,$F$19)+1,"m")/12,0),0)</f>
        <v>0</v>
      </c>
      <c r="GJQ49" s="258">
        <f ca="1">IFERROR(IF(ISNUMBER(SEARCH("months",#REF!)),INDEX(INDIRECT($I$20),1)*DATEDIF(GJQ$25,MIN(GJR$25,$F$19)+1,"m")/12,0),0)</f>
        <v>0</v>
      </c>
      <c r="GJS49" s="258">
        <f ca="1">IFERROR(IF(ISNUMBER(SEARCH("months",#REF!)),INDEX(INDIRECT($I$20),1)*DATEDIF(GJS$25,MIN(GJT$25,$F$19)+1,"m")/12,0),0)</f>
        <v>0</v>
      </c>
      <c r="GJU49" s="258">
        <f ca="1">IFERROR(IF(ISNUMBER(SEARCH("months",#REF!)),INDEX(INDIRECT($I$20),1)*DATEDIF(GJU$25,MIN(GJV$25,$F$19)+1,"m")/12,0),0)</f>
        <v>0</v>
      </c>
      <c r="GJW49" s="258">
        <f ca="1">IFERROR(IF(ISNUMBER(SEARCH("months",#REF!)),INDEX(INDIRECT($I$20),1)*DATEDIF(GJW$25,MIN(GJX$25,$F$19)+1,"m")/12,0),0)</f>
        <v>0</v>
      </c>
      <c r="GJY49" s="258">
        <f ca="1">IFERROR(IF(ISNUMBER(SEARCH("months",#REF!)),INDEX(INDIRECT($I$20),1)*DATEDIF(GJY$25,MIN(GJZ$25,$F$19)+1,"m")/12,0),0)</f>
        <v>0</v>
      </c>
      <c r="GKA49" s="258">
        <f ca="1">IFERROR(IF(ISNUMBER(SEARCH("months",#REF!)),INDEX(INDIRECT($I$20),1)*DATEDIF(GKA$25,MIN(GKB$25,$F$19)+1,"m")/12,0),0)</f>
        <v>0</v>
      </c>
      <c r="GKC49" s="258">
        <f ca="1">IFERROR(IF(ISNUMBER(SEARCH("months",#REF!)),INDEX(INDIRECT($I$20),1)*DATEDIF(GKC$25,MIN(GKD$25,$F$19)+1,"m")/12,0),0)</f>
        <v>0</v>
      </c>
      <c r="GKE49" s="258">
        <f ca="1">IFERROR(IF(ISNUMBER(SEARCH("months",#REF!)),INDEX(INDIRECT($I$20),1)*DATEDIF(GKE$25,MIN(GKF$25,$F$19)+1,"m")/12,0),0)</f>
        <v>0</v>
      </c>
      <c r="GKG49" s="258">
        <f ca="1">IFERROR(IF(ISNUMBER(SEARCH("months",#REF!)),INDEX(INDIRECT($I$20),1)*DATEDIF(GKG$25,MIN(GKH$25,$F$19)+1,"m")/12,0),0)</f>
        <v>0</v>
      </c>
      <c r="GKI49" s="258">
        <f ca="1">IFERROR(IF(ISNUMBER(SEARCH("months",#REF!)),INDEX(INDIRECT($I$20),1)*DATEDIF(GKI$25,MIN(GKJ$25,$F$19)+1,"m")/12,0),0)</f>
        <v>0</v>
      </c>
      <c r="GKK49" s="258">
        <f ca="1">IFERROR(IF(ISNUMBER(SEARCH("months",#REF!)),INDEX(INDIRECT($I$20),1)*DATEDIF(GKK$25,MIN(GKL$25,$F$19)+1,"m")/12,0),0)</f>
        <v>0</v>
      </c>
      <c r="GKM49" s="258">
        <f ca="1">IFERROR(IF(ISNUMBER(SEARCH("months",#REF!)),INDEX(INDIRECT($I$20),1)*DATEDIF(GKM$25,MIN(GKN$25,$F$19)+1,"m")/12,0),0)</f>
        <v>0</v>
      </c>
      <c r="GKO49" s="258">
        <f ca="1">IFERROR(IF(ISNUMBER(SEARCH("months",#REF!)),INDEX(INDIRECT($I$20),1)*DATEDIF(GKO$25,MIN(GKP$25,$F$19)+1,"m")/12,0),0)</f>
        <v>0</v>
      </c>
      <c r="GKQ49" s="258">
        <f ca="1">IFERROR(IF(ISNUMBER(SEARCH("months",#REF!)),INDEX(INDIRECT($I$20),1)*DATEDIF(GKQ$25,MIN(GKR$25,$F$19)+1,"m")/12,0),0)</f>
        <v>0</v>
      </c>
      <c r="GKS49" s="258">
        <f ca="1">IFERROR(IF(ISNUMBER(SEARCH("months",#REF!)),INDEX(INDIRECT($I$20),1)*DATEDIF(GKS$25,MIN(GKT$25,$F$19)+1,"m")/12,0),0)</f>
        <v>0</v>
      </c>
      <c r="GKU49" s="258">
        <f ca="1">IFERROR(IF(ISNUMBER(SEARCH("months",#REF!)),INDEX(INDIRECT($I$20),1)*DATEDIF(GKU$25,MIN(GKV$25,$F$19)+1,"m")/12,0),0)</f>
        <v>0</v>
      </c>
      <c r="GKW49" s="258">
        <f ca="1">IFERROR(IF(ISNUMBER(SEARCH("months",#REF!)),INDEX(INDIRECT($I$20),1)*DATEDIF(GKW$25,MIN(GKX$25,$F$19)+1,"m")/12,0),0)</f>
        <v>0</v>
      </c>
      <c r="GKY49" s="258">
        <f ca="1">IFERROR(IF(ISNUMBER(SEARCH("months",#REF!)),INDEX(INDIRECT($I$20),1)*DATEDIF(GKY$25,MIN(GKZ$25,$F$19)+1,"m")/12,0),0)</f>
        <v>0</v>
      </c>
      <c r="GLA49" s="258">
        <f ca="1">IFERROR(IF(ISNUMBER(SEARCH("months",#REF!)),INDEX(INDIRECT($I$20),1)*DATEDIF(GLA$25,MIN(GLB$25,$F$19)+1,"m")/12,0),0)</f>
        <v>0</v>
      </c>
      <c r="GLC49" s="258">
        <f ca="1">IFERROR(IF(ISNUMBER(SEARCH("months",#REF!)),INDEX(INDIRECT($I$20),1)*DATEDIF(GLC$25,MIN(GLD$25,$F$19)+1,"m")/12,0),0)</f>
        <v>0</v>
      </c>
      <c r="GLE49" s="258">
        <f ca="1">IFERROR(IF(ISNUMBER(SEARCH("months",#REF!)),INDEX(INDIRECT($I$20),1)*DATEDIF(GLE$25,MIN(GLF$25,$F$19)+1,"m")/12,0),0)</f>
        <v>0</v>
      </c>
      <c r="GLG49" s="258">
        <f ca="1">IFERROR(IF(ISNUMBER(SEARCH("months",#REF!)),INDEX(INDIRECT($I$20),1)*DATEDIF(GLG$25,MIN(GLH$25,$F$19)+1,"m")/12,0),0)</f>
        <v>0</v>
      </c>
      <c r="GLI49" s="258">
        <f ca="1">IFERROR(IF(ISNUMBER(SEARCH("months",#REF!)),INDEX(INDIRECT($I$20),1)*DATEDIF(GLI$25,MIN(GLJ$25,$F$19)+1,"m")/12,0),0)</f>
        <v>0</v>
      </c>
      <c r="GLK49" s="258">
        <f ca="1">IFERROR(IF(ISNUMBER(SEARCH("months",#REF!)),INDEX(INDIRECT($I$20),1)*DATEDIF(GLK$25,MIN(GLL$25,$F$19)+1,"m")/12,0),0)</f>
        <v>0</v>
      </c>
      <c r="GLM49" s="258">
        <f ca="1">IFERROR(IF(ISNUMBER(SEARCH("months",#REF!)),INDEX(INDIRECT($I$20),1)*DATEDIF(GLM$25,MIN(GLN$25,$F$19)+1,"m")/12,0),0)</f>
        <v>0</v>
      </c>
      <c r="GLO49" s="258">
        <f ca="1">IFERROR(IF(ISNUMBER(SEARCH("months",#REF!)),INDEX(INDIRECT($I$20),1)*DATEDIF(GLO$25,MIN(GLP$25,$F$19)+1,"m")/12,0),0)</f>
        <v>0</v>
      </c>
      <c r="GLQ49" s="258">
        <f ca="1">IFERROR(IF(ISNUMBER(SEARCH("months",#REF!)),INDEX(INDIRECT($I$20),1)*DATEDIF(GLQ$25,MIN(GLR$25,$F$19)+1,"m")/12,0),0)</f>
        <v>0</v>
      </c>
      <c r="GLS49" s="258">
        <f ca="1">IFERROR(IF(ISNUMBER(SEARCH("months",#REF!)),INDEX(INDIRECT($I$20),1)*DATEDIF(GLS$25,MIN(GLT$25,$F$19)+1,"m")/12,0),0)</f>
        <v>0</v>
      </c>
      <c r="GLU49" s="258">
        <f ca="1">IFERROR(IF(ISNUMBER(SEARCH("months",#REF!)),INDEX(INDIRECT($I$20),1)*DATEDIF(GLU$25,MIN(GLV$25,$F$19)+1,"m")/12,0),0)</f>
        <v>0</v>
      </c>
      <c r="GLW49" s="258">
        <f ca="1">IFERROR(IF(ISNUMBER(SEARCH("months",#REF!)),INDEX(INDIRECT($I$20),1)*DATEDIF(GLW$25,MIN(GLX$25,$F$19)+1,"m")/12,0),0)</f>
        <v>0</v>
      </c>
      <c r="GLY49" s="258">
        <f ca="1">IFERROR(IF(ISNUMBER(SEARCH("months",#REF!)),INDEX(INDIRECT($I$20),1)*DATEDIF(GLY$25,MIN(GLZ$25,$F$19)+1,"m")/12,0),0)</f>
        <v>0</v>
      </c>
      <c r="GMA49" s="258">
        <f ca="1">IFERROR(IF(ISNUMBER(SEARCH("months",#REF!)),INDEX(INDIRECT($I$20),1)*DATEDIF(GMA$25,MIN(GMB$25,$F$19)+1,"m")/12,0),0)</f>
        <v>0</v>
      </c>
      <c r="GMC49" s="258">
        <f ca="1">IFERROR(IF(ISNUMBER(SEARCH("months",#REF!)),INDEX(INDIRECT($I$20),1)*DATEDIF(GMC$25,MIN(GMD$25,$F$19)+1,"m")/12,0),0)</f>
        <v>0</v>
      </c>
      <c r="GME49" s="258">
        <f ca="1">IFERROR(IF(ISNUMBER(SEARCH("months",#REF!)),INDEX(INDIRECT($I$20),1)*DATEDIF(GME$25,MIN(GMF$25,$F$19)+1,"m")/12,0),0)</f>
        <v>0</v>
      </c>
      <c r="GMG49" s="258">
        <f ca="1">IFERROR(IF(ISNUMBER(SEARCH("months",#REF!)),INDEX(INDIRECT($I$20),1)*DATEDIF(GMG$25,MIN(GMH$25,$F$19)+1,"m")/12,0),0)</f>
        <v>0</v>
      </c>
      <c r="GMI49" s="258">
        <f ca="1">IFERROR(IF(ISNUMBER(SEARCH("months",#REF!)),INDEX(INDIRECT($I$20),1)*DATEDIF(GMI$25,MIN(GMJ$25,$F$19)+1,"m")/12,0),0)</f>
        <v>0</v>
      </c>
      <c r="GMK49" s="258">
        <f ca="1">IFERROR(IF(ISNUMBER(SEARCH("months",#REF!)),INDEX(INDIRECT($I$20),1)*DATEDIF(GMK$25,MIN(GML$25,$F$19)+1,"m")/12,0),0)</f>
        <v>0</v>
      </c>
      <c r="GMM49" s="258">
        <f ca="1">IFERROR(IF(ISNUMBER(SEARCH("months",#REF!)),INDEX(INDIRECT($I$20),1)*DATEDIF(GMM$25,MIN(GMN$25,$F$19)+1,"m")/12,0),0)</f>
        <v>0</v>
      </c>
      <c r="GMO49" s="258">
        <f ca="1">IFERROR(IF(ISNUMBER(SEARCH("months",#REF!)),INDEX(INDIRECT($I$20),1)*DATEDIF(GMO$25,MIN(GMP$25,$F$19)+1,"m")/12,0),0)</f>
        <v>0</v>
      </c>
      <c r="GMQ49" s="258">
        <f ca="1">IFERROR(IF(ISNUMBER(SEARCH("months",#REF!)),INDEX(INDIRECT($I$20),1)*DATEDIF(GMQ$25,MIN(GMR$25,$F$19)+1,"m")/12,0),0)</f>
        <v>0</v>
      </c>
      <c r="GMS49" s="258">
        <f ca="1">IFERROR(IF(ISNUMBER(SEARCH("months",#REF!)),INDEX(INDIRECT($I$20),1)*DATEDIF(GMS$25,MIN(GMT$25,$F$19)+1,"m")/12,0),0)</f>
        <v>0</v>
      </c>
      <c r="GMU49" s="258">
        <f ca="1">IFERROR(IF(ISNUMBER(SEARCH("months",#REF!)),INDEX(INDIRECT($I$20),1)*DATEDIF(GMU$25,MIN(GMV$25,$F$19)+1,"m")/12,0),0)</f>
        <v>0</v>
      </c>
      <c r="GMW49" s="258">
        <f ca="1">IFERROR(IF(ISNUMBER(SEARCH("months",#REF!)),INDEX(INDIRECT($I$20),1)*DATEDIF(GMW$25,MIN(GMX$25,$F$19)+1,"m")/12,0),0)</f>
        <v>0</v>
      </c>
      <c r="GMY49" s="258">
        <f ca="1">IFERROR(IF(ISNUMBER(SEARCH("months",#REF!)),INDEX(INDIRECT($I$20),1)*DATEDIF(GMY$25,MIN(GMZ$25,$F$19)+1,"m")/12,0),0)</f>
        <v>0</v>
      </c>
      <c r="GNA49" s="258">
        <f ca="1">IFERROR(IF(ISNUMBER(SEARCH("months",#REF!)),INDEX(INDIRECT($I$20),1)*DATEDIF(GNA$25,MIN(GNB$25,$F$19)+1,"m")/12,0),0)</f>
        <v>0</v>
      </c>
      <c r="GNC49" s="258">
        <f ca="1">IFERROR(IF(ISNUMBER(SEARCH("months",#REF!)),INDEX(INDIRECT($I$20),1)*DATEDIF(GNC$25,MIN(GND$25,$F$19)+1,"m")/12,0),0)</f>
        <v>0</v>
      </c>
      <c r="GNE49" s="258">
        <f ca="1">IFERROR(IF(ISNUMBER(SEARCH("months",#REF!)),INDEX(INDIRECT($I$20),1)*DATEDIF(GNE$25,MIN(GNF$25,$F$19)+1,"m")/12,0),0)</f>
        <v>0</v>
      </c>
      <c r="GNG49" s="258">
        <f ca="1">IFERROR(IF(ISNUMBER(SEARCH("months",#REF!)),INDEX(INDIRECT($I$20),1)*DATEDIF(GNG$25,MIN(GNH$25,$F$19)+1,"m")/12,0),0)</f>
        <v>0</v>
      </c>
      <c r="GNI49" s="258">
        <f ca="1">IFERROR(IF(ISNUMBER(SEARCH("months",#REF!)),INDEX(INDIRECT($I$20),1)*DATEDIF(GNI$25,MIN(GNJ$25,$F$19)+1,"m")/12,0),0)</f>
        <v>0</v>
      </c>
      <c r="GNK49" s="258">
        <f ca="1">IFERROR(IF(ISNUMBER(SEARCH("months",#REF!)),INDEX(INDIRECT($I$20),1)*DATEDIF(GNK$25,MIN(GNL$25,$F$19)+1,"m")/12,0),0)</f>
        <v>0</v>
      </c>
      <c r="GNM49" s="258">
        <f ca="1">IFERROR(IF(ISNUMBER(SEARCH("months",#REF!)),INDEX(INDIRECT($I$20),1)*DATEDIF(GNM$25,MIN(GNN$25,$F$19)+1,"m")/12,0),0)</f>
        <v>0</v>
      </c>
      <c r="GNO49" s="258">
        <f ca="1">IFERROR(IF(ISNUMBER(SEARCH("months",#REF!)),INDEX(INDIRECT($I$20),1)*DATEDIF(GNO$25,MIN(GNP$25,$F$19)+1,"m")/12,0),0)</f>
        <v>0</v>
      </c>
      <c r="GNQ49" s="258">
        <f ca="1">IFERROR(IF(ISNUMBER(SEARCH("months",#REF!)),INDEX(INDIRECT($I$20),1)*DATEDIF(GNQ$25,MIN(GNR$25,$F$19)+1,"m")/12,0),0)</f>
        <v>0</v>
      </c>
      <c r="GNS49" s="258">
        <f ca="1">IFERROR(IF(ISNUMBER(SEARCH("months",#REF!)),INDEX(INDIRECT($I$20),1)*DATEDIF(GNS$25,MIN(GNT$25,$F$19)+1,"m")/12,0),0)</f>
        <v>0</v>
      </c>
      <c r="GNU49" s="258">
        <f ca="1">IFERROR(IF(ISNUMBER(SEARCH("months",#REF!)),INDEX(INDIRECT($I$20),1)*DATEDIF(GNU$25,MIN(GNV$25,$F$19)+1,"m")/12,0),0)</f>
        <v>0</v>
      </c>
      <c r="GNW49" s="258">
        <f ca="1">IFERROR(IF(ISNUMBER(SEARCH("months",#REF!)),INDEX(INDIRECT($I$20),1)*DATEDIF(GNW$25,MIN(GNX$25,$F$19)+1,"m")/12,0),0)</f>
        <v>0</v>
      </c>
      <c r="GNY49" s="258">
        <f ca="1">IFERROR(IF(ISNUMBER(SEARCH("months",#REF!)),INDEX(INDIRECT($I$20),1)*DATEDIF(GNY$25,MIN(GNZ$25,$F$19)+1,"m")/12,0),0)</f>
        <v>0</v>
      </c>
      <c r="GOA49" s="258">
        <f ca="1">IFERROR(IF(ISNUMBER(SEARCH("months",#REF!)),INDEX(INDIRECT($I$20),1)*DATEDIF(GOA$25,MIN(GOB$25,$F$19)+1,"m")/12,0),0)</f>
        <v>0</v>
      </c>
      <c r="GOC49" s="258">
        <f ca="1">IFERROR(IF(ISNUMBER(SEARCH("months",#REF!)),INDEX(INDIRECT($I$20),1)*DATEDIF(GOC$25,MIN(GOD$25,$F$19)+1,"m")/12,0),0)</f>
        <v>0</v>
      </c>
      <c r="GOE49" s="258">
        <f ca="1">IFERROR(IF(ISNUMBER(SEARCH("months",#REF!)),INDEX(INDIRECT($I$20),1)*DATEDIF(GOE$25,MIN(GOF$25,$F$19)+1,"m")/12,0),0)</f>
        <v>0</v>
      </c>
      <c r="GOG49" s="258">
        <f ca="1">IFERROR(IF(ISNUMBER(SEARCH("months",#REF!)),INDEX(INDIRECT($I$20),1)*DATEDIF(GOG$25,MIN(GOH$25,$F$19)+1,"m")/12,0),0)</f>
        <v>0</v>
      </c>
      <c r="GOI49" s="258">
        <f ca="1">IFERROR(IF(ISNUMBER(SEARCH("months",#REF!)),INDEX(INDIRECT($I$20),1)*DATEDIF(GOI$25,MIN(GOJ$25,$F$19)+1,"m")/12,0),0)</f>
        <v>0</v>
      </c>
      <c r="GOK49" s="258">
        <f ca="1">IFERROR(IF(ISNUMBER(SEARCH("months",#REF!)),INDEX(INDIRECT($I$20),1)*DATEDIF(GOK$25,MIN(GOL$25,$F$19)+1,"m")/12,0),0)</f>
        <v>0</v>
      </c>
      <c r="GOM49" s="258">
        <f ca="1">IFERROR(IF(ISNUMBER(SEARCH("months",#REF!)),INDEX(INDIRECT($I$20),1)*DATEDIF(GOM$25,MIN(GON$25,$F$19)+1,"m")/12,0),0)</f>
        <v>0</v>
      </c>
      <c r="GOO49" s="258">
        <f ca="1">IFERROR(IF(ISNUMBER(SEARCH("months",#REF!)),INDEX(INDIRECT($I$20),1)*DATEDIF(GOO$25,MIN(GOP$25,$F$19)+1,"m")/12,0),0)</f>
        <v>0</v>
      </c>
      <c r="GOQ49" s="258">
        <f ca="1">IFERROR(IF(ISNUMBER(SEARCH("months",#REF!)),INDEX(INDIRECT($I$20),1)*DATEDIF(GOQ$25,MIN(GOR$25,$F$19)+1,"m")/12,0),0)</f>
        <v>0</v>
      </c>
      <c r="GOS49" s="258">
        <f ca="1">IFERROR(IF(ISNUMBER(SEARCH("months",#REF!)),INDEX(INDIRECT($I$20),1)*DATEDIF(GOS$25,MIN(GOT$25,$F$19)+1,"m")/12,0),0)</f>
        <v>0</v>
      </c>
      <c r="GOU49" s="258">
        <f ca="1">IFERROR(IF(ISNUMBER(SEARCH("months",#REF!)),INDEX(INDIRECT($I$20),1)*DATEDIF(GOU$25,MIN(GOV$25,$F$19)+1,"m")/12,0),0)</f>
        <v>0</v>
      </c>
      <c r="GOW49" s="258">
        <f ca="1">IFERROR(IF(ISNUMBER(SEARCH("months",#REF!)),INDEX(INDIRECT($I$20),1)*DATEDIF(GOW$25,MIN(GOX$25,$F$19)+1,"m")/12,0),0)</f>
        <v>0</v>
      </c>
      <c r="GOY49" s="258">
        <f ca="1">IFERROR(IF(ISNUMBER(SEARCH("months",#REF!)),INDEX(INDIRECT($I$20),1)*DATEDIF(GOY$25,MIN(GOZ$25,$F$19)+1,"m")/12,0),0)</f>
        <v>0</v>
      </c>
      <c r="GPA49" s="258">
        <f ca="1">IFERROR(IF(ISNUMBER(SEARCH("months",#REF!)),INDEX(INDIRECT($I$20),1)*DATEDIF(GPA$25,MIN(GPB$25,$F$19)+1,"m")/12,0),0)</f>
        <v>0</v>
      </c>
      <c r="GPC49" s="258">
        <f ca="1">IFERROR(IF(ISNUMBER(SEARCH("months",#REF!)),INDEX(INDIRECT($I$20),1)*DATEDIF(GPC$25,MIN(GPD$25,$F$19)+1,"m")/12,0),0)</f>
        <v>0</v>
      </c>
      <c r="GPE49" s="258">
        <f ca="1">IFERROR(IF(ISNUMBER(SEARCH("months",#REF!)),INDEX(INDIRECT($I$20),1)*DATEDIF(GPE$25,MIN(GPF$25,$F$19)+1,"m")/12,0),0)</f>
        <v>0</v>
      </c>
      <c r="GPG49" s="258">
        <f ca="1">IFERROR(IF(ISNUMBER(SEARCH("months",#REF!)),INDEX(INDIRECT($I$20),1)*DATEDIF(GPG$25,MIN(GPH$25,$F$19)+1,"m")/12,0),0)</f>
        <v>0</v>
      </c>
      <c r="GPI49" s="258">
        <f ca="1">IFERROR(IF(ISNUMBER(SEARCH("months",#REF!)),INDEX(INDIRECT($I$20),1)*DATEDIF(GPI$25,MIN(GPJ$25,$F$19)+1,"m")/12,0),0)</f>
        <v>0</v>
      </c>
      <c r="GPK49" s="258">
        <f ca="1">IFERROR(IF(ISNUMBER(SEARCH("months",#REF!)),INDEX(INDIRECT($I$20),1)*DATEDIF(GPK$25,MIN(GPL$25,$F$19)+1,"m")/12,0),0)</f>
        <v>0</v>
      </c>
      <c r="GPM49" s="258">
        <f ca="1">IFERROR(IF(ISNUMBER(SEARCH("months",#REF!)),INDEX(INDIRECT($I$20),1)*DATEDIF(GPM$25,MIN(GPN$25,$F$19)+1,"m")/12,0),0)</f>
        <v>0</v>
      </c>
      <c r="GPO49" s="258">
        <f ca="1">IFERROR(IF(ISNUMBER(SEARCH("months",#REF!)),INDEX(INDIRECT($I$20),1)*DATEDIF(GPO$25,MIN(GPP$25,$F$19)+1,"m")/12,0),0)</f>
        <v>0</v>
      </c>
      <c r="GPQ49" s="258">
        <f ca="1">IFERROR(IF(ISNUMBER(SEARCH("months",#REF!)),INDEX(INDIRECT($I$20),1)*DATEDIF(GPQ$25,MIN(GPR$25,$F$19)+1,"m")/12,0),0)</f>
        <v>0</v>
      </c>
      <c r="GPS49" s="258">
        <f ca="1">IFERROR(IF(ISNUMBER(SEARCH("months",#REF!)),INDEX(INDIRECT($I$20),1)*DATEDIF(GPS$25,MIN(GPT$25,$F$19)+1,"m")/12,0),0)</f>
        <v>0</v>
      </c>
      <c r="GPU49" s="258">
        <f ca="1">IFERROR(IF(ISNUMBER(SEARCH("months",#REF!)),INDEX(INDIRECT($I$20),1)*DATEDIF(GPU$25,MIN(GPV$25,$F$19)+1,"m")/12,0),0)</f>
        <v>0</v>
      </c>
      <c r="GPW49" s="258">
        <f ca="1">IFERROR(IF(ISNUMBER(SEARCH("months",#REF!)),INDEX(INDIRECT($I$20),1)*DATEDIF(GPW$25,MIN(GPX$25,$F$19)+1,"m")/12,0),0)</f>
        <v>0</v>
      </c>
      <c r="GPY49" s="258">
        <f ca="1">IFERROR(IF(ISNUMBER(SEARCH("months",#REF!)),INDEX(INDIRECT($I$20),1)*DATEDIF(GPY$25,MIN(GPZ$25,$F$19)+1,"m")/12,0),0)</f>
        <v>0</v>
      </c>
      <c r="GQA49" s="258">
        <f ca="1">IFERROR(IF(ISNUMBER(SEARCH("months",#REF!)),INDEX(INDIRECT($I$20),1)*DATEDIF(GQA$25,MIN(GQB$25,$F$19)+1,"m")/12,0),0)</f>
        <v>0</v>
      </c>
      <c r="GQC49" s="258">
        <f ca="1">IFERROR(IF(ISNUMBER(SEARCH("months",#REF!)),INDEX(INDIRECT($I$20),1)*DATEDIF(GQC$25,MIN(GQD$25,$F$19)+1,"m")/12,0),0)</f>
        <v>0</v>
      </c>
      <c r="GQE49" s="258">
        <f ca="1">IFERROR(IF(ISNUMBER(SEARCH("months",#REF!)),INDEX(INDIRECT($I$20),1)*DATEDIF(GQE$25,MIN(GQF$25,$F$19)+1,"m")/12,0),0)</f>
        <v>0</v>
      </c>
      <c r="GQG49" s="258">
        <f ca="1">IFERROR(IF(ISNUMBER(SEARCH("months",#REF!)),INDEX(INDIRECT($I$20),1)*DATEDIF(GQG$25,MIN(GQH$25,$F$19)+1,"m")/12,0),0)</f>
        <v>0</v>
      </c>
      <c r="GQI49" s="258">
        <f ca="1">IFERROR(IF(ISNUMBER(SEARCH("months",#REF!)),INDEX(INDIRECT($I$20),1)*DATEDIF(GQI$25,MIN(GQJ$25,$F$19)+1,"m")/12,0),0)</f>
        <v>0</v>
      </c>
      <c r="GQK49" s="258">
        <f ca="1">IFERROR(IF(ISNUMBER(SEARCH("months",#REF!)),INDEX(INDIRECT($I$20),1)*DATEDIF(GQK$25,MIN(GQL$25,$F$19)+1,"m")/12,0),0)</f>
        <v>0</v>
      </c>
      <c r="GQM49" s="258">
        <f ca="1">IFERROR(IF(ISNUMBER(SEARCH("months",#REF!)),INDEX(INDIRECT($I$20),1)*DATEDIF(GQM$25,MIN(GQN$25,$F$19)+1,"m")/12,0),0)</f>
        <v>0</v>
      </c>
      <c r="GQO49" s="258">
        <f ca="1">IFERROR(IF(ISNUMBER(SEARCH("months",#REF!)),INDEX(INDIRECT($I$20),1)*DATEDIF(GQO$25,MIN(GQP$25,$F$19)+1,"m")/12,0),0)</f>
        <v>0</v>
      </c>
      <c r="GQQ49" s="258">
        <f ca="1">IFERROR(IF(ISNUMBER(SEARCH("months",#REF!)),INDEX(INDIRECT($I$20),1)*DATEDIF(GQQ$25,MIN(GQR$25,$F$19)+1,"m")/12,0),0)</f>
        <v>0</v>
      </c>
      <c r="GQS49" s="258">
        <f ca="1">IFERROR(IF(ISNUMBER(SEARCH("months",#REF!)),INDEX(INDIRECT($I$20),1)*DATEDIF(GQS$25,MIN(GQT$25,$F$19)+1,"m")/12,0),0)</f>
        <v>0</v>
      </c>
      <c r="GQU49" s="258">
        <f ca="1">IFERROR(IF(ISNUMBER(SEARCH("months",#REF!)),INDEX(INDIRECT($I$20),1)*DATEDIF(GQU$25,MIN(GQV$25,$F$19)+1,"m")/12,0),0)</f>
        <v>0</v>
      </c>
      <c r="GQW49" s="258">
        <f ca="1">IFERROR(IF(ISNUMBER(SEARCH("months",#REF!)),INDEX(INDIRECT($I$20),1)*DATEDIF(GQW$25,MIN(GQX$25,$F$19)+1,"m")/12,0),0)</f>
        <v>0</v>
      </c>
      <c r="GQY49" s="258">
        <f ca="1">IFERROR(IF(ISNUMBER(SEARCH("months",#REF!)),INDEX(INDIRECT($I$20),1)*DATEDIF(GQY$25,MIN(GQZ$25,$F$19)+1,"m")/12,0),0)</f>
        <v>0</v>
      </c>
      <c r="GRA49" s="258">
        <f ca="1">IFERROR(IF(ISNUMBER(SEARCH("months",#REF!)),INDEX(INDIRECT($I$20),1)*DATEDIF(GRA$25,MIN(GRB$25,$F$19)+1,"m")/12,0),0)</f>
        <v>0</v>
      </c>
      <c r="GRC49" s="258">
        <f ca="1">IFERROR(IF(ISNUMBER(SEARCH("months",#REF!)),INDEX(INDIRECT($I$20),1)*DATEDIF(GRC$25,MIN(GRD$25,$F$19)+1,"m")/12,0),0)</f>
        <v>0</v>
      </c>
      <c r="GRE49" s="258">
        <f ca="1">IFERROR(IF(ISNUMBER(SEARCH("months",#REF!)),INDEX(INDIRECT($I$20),1)*DATEDIF(GRE$25,MIN(GRF$25,$F$19)+1,"m")/12,0),0)</f>
        <v>0</v>
      </c>
      <c r="GRG49" s="258">
        <f ca="1">IFERROR(IF(ISNUMBER(SEARCH("months",#REF!)),INDEX(INDIRECT($I$20),1)*DATEDIF(GRG$25,MIN(GRH$25,$F$19)+1,"m")/12,0),0)</f>
        <v>0</v>
      </c>
      <c r="GRI49" s="258">
        <f ca="1">IFERROR(IF(ISNUMBER(SEARCH("months",#REF!)),INDEX(INDIRECT($I$20),1)*DATEDIF(GRI$25,MIN(GRJ$25,$F$19)+1,"m")/12,0),0)</f>
        <v>0</v>
      </c>
      <c r="GRK49" s="258">
        <f ca="1">IFERROR(IF(ISNUMBER(SEARCH("months",#REF!)),INDEX(INDIRECT($I$20),1)*DATEDIF(GRK$25,MIN(GRL$25,$F$19)+1,"m")/12,0),0)</f>
        <v>0</v>
      </c>
      <c r="GRM49" s="258">
        <f ca="1">IFERROR(IF(ISNUMBER(SEARCH("months",#REF!)),INDEX(INDIRECT($I$20),1)*DATEDIF(GRM$25,MIN(GRN$25,$F$19)+1,"m")/12,0),0)</f>
        <v>0</v>
      </c>
      <c r="GRO49" s="258">
        <f ca="1">IFERROR(IF(ISNUMBER(SEARCH("months",#REF!)),INDEX(INDIRECT($I$20),1)*DATEDIF(GRO$25,MIN(GRP$25,$F$19)+1,"m")/12,0),0)</f>
        <v>0</v>
      </c>
      <c r="GRQ49" s="258">
        <f ca="1">IFERROR(IF(ISNUMBER(SEARCH("months",#REF!)),INDEX(INDIRECT($I$20),1)*DATEDIF(GRQ$25,MIN(GRR$25,$F$19)+1,"m")/12,0),0)</f>
        <v>0</v>
      </c>
      <c r="GRS49" s="258">
        <f ca="1">IFERROR(IF(ISNUMBER(SEARCH("months",#REF!)),INDEX(INDIRECT($I$20),1)*DATEDIF(GRS$25,MIN(GRT$25,$F$19)+1,"m")/12,0),0)</f>
        <v>0</v>
      </c>
      <c r="GRU49" s="258">
        <f ca="1">IFERROR(IF(ISNUMBER(SEARCH("months",#REF!)),INDEX(INDIRECT($I$20),1)*DATEDIF(GRU$25,MIN(GRV$25,$F$19)+1,"m")/12,0),0)</f>
        <v>0</v>
      </c>
      <c r="GRW49" s="258">
        <f ca="1">IFERROR(IF(ISNUMBER(SEARCH("months",#REF!)),INDEX(INDIRECT($I$20),1)*DATEDIF(GRW$25,MIN(GRX$25,$F$19)+1,"m")/12,0),0)</f>
        <v>0</v>
      </c>
      <c r="GRY49" s="258">
        <f ca="1">IFERROR(IF(ISNUMBER(SEARCH("months",#REF!)),INDEX(INDIRECT($I$20),1)*DATEDIF(GRY$25,MIN(GRZ$25,$F$19)+1,"m")/12,0),0)</f>
        <v>0</v>
      </c>
      <c r="GSA49" s="258">
        <f ca="1">IFERROR(IF(ISNUMBER(SEARCH("months",#REF!)),INDEX(INDIRECT($I$20),1)*DATEDIF(GSA$25,MIN(GSB$25,$F$19)+1,"m")/12,0),0)</f>
        <v>0</v>
      </c>
      <c r="GSC49" s="258">
        <f ca="1">IFERROR(IF(ISNUMBER(SEARCH("months",#REF!)),INDEX(INDIRECT($I$20),1)*DATEDIF(GSC$25,MIN(GSD$25,$F$19)+1,"m")/12,0),0)</f>
        <v>0</v>
      </c>
      <c r="GSE49" s="258">
        <f ca="1">IFERROR(IF(ISNUMBER(SEARCH("months",#REF!)),INDEX(INDIRECT($I$20),1)*DATEDIF(GSE$25,MIN(GSF$25,$F$19)+1,"m")/12,0),0)</f>
        <v>0</v>
      </c>
      <c r="GSG49" s="258">
        <f ca="1">IFERROR(IF(ISNUMBER(SEARCH("months",#REF!)),INDEX(INDIRECT($I$20),1)*DATEDIF(GSG$25,MIN(GSH$25,$F$19)+1,"m")/12,0),0)</f>
        <v>0</v>
      </c>
      <c r="GSI49" s="258">
        <f ca="1">IFERROR(IF(ISNUMBER(SEARCH("months",#REF!)),INDEX(INDIRECT($I$20),1)*DATEDIF(GSI$25,MIN(GSJ$25,$F$19)+1,"m")/12,0),0)</f>
        <v>0</v>
      </c>
      <c r="GSK49" s="258">
        <f ca="1">IFERROR(IF(ISNUMBER(SEARCH("months",#REF!)),INDEX(INDIRECT($I$20),1)*DATEDIF(GSK$25,MIN(GSL$25,$F$19)+1,"m")/12,0),0)</f>
        <v>0</v>
      </c>
      <c r="GSM49" s="258">
        <f ca="1">IFERROR(IF(ISNUMBER(SEARCH("months",#REF!)),INDEX(INDIRECT($I$20),1)*DATEDIF(GSM$25,MIN(GSN$25,$F$19)+1,"m")/12,0),0)</f>
        <v>0</v>
      </c>
      <c r="GSO49" s="258">
        <f ca="1">IFERROR(IF(ISNUMBER(SEARCH("months",#REF!)),INDEX(INDIRECT($I$20),1)*DATEDIF(GSO$25,MIN(GSP$25,$F$19)+1,"m")/12,0),0)</f>
        <v>0</v>
      </c>
      <c r="GSQ49" s="258">
        <f ca="1">IFERROR(IF(ISNUMBER(SEARCH("months",#REF!)),INDEX(INDIRECT($I$20),1)*DATEDIF(GSQ$25,MIN(GSR$25,$F$19)+1,"m")/12,0),0)</f>
        <v>0</v>
      </c>
      <c r="GSS49" s="258">
        <f ca="1">IFERROR(IF(ISNUMBER(SEARCH("months",#REF!)),INDEX(INDIRECT($I$20),1)*DATEDIF(GSS$25,MIN(GST$25,$F$19)+1,"m")/12,0),0)</f>
        <v>0</v>
      </c>
      <c r="GSU49" s="258">
        <f ca="1">IFERROR(IF(ISNUMBER(SEARCH("months",#REF!)),INDEX(INDIRECT($I$20),1)*DATEDIF(GSU$25,MIN(GSV$25,$F$19)+1,"m")/12,0),0)</f>
        <v>0</v>
      </c>
      <c r="GSW49" s="258">
        <f ca="1">IFERROR(IF(ISNUMBER(SEARCH("months",#REF!)),INDEX(INDIRECT($I$20),1)*DATEDIF(GSW$25,MIN(GSX$25,$F$19)+1,"m")/12,0),0)</f>
        <v>0</v>
      </c>
      <c r="GSY49" s="258">
        <f ca="1">IFERROR(IF(ISNUMBER(SEARCH("months",#REF!)),INDEX(INDIRECT($I$20),1)*DATEDIF(GSY$25,MIN(GSZ$25,$F$19)+1,"m")/12,0),0)</f>
        <v>0</v>
      </c>
      <c r="GTA49" s="258">
        <f ca="1">IFERROR(IF(ISNUMBER(SEARCH("months",#REF!)),INDEX(INDIRECT($I$20),1)*DATEDIF(GTA$25,MIN(GTB$25,$F$19)+1,"m")/12,0),0)</f>
        <v>0</v>
      </c>
      <c r="GTC49" s="258">
        <f ca="1">IFERROR(IF(ISNUMBER(SEARCH("months",#REF!)),INDEX(INDIRECT($I$20),1)*DATEDIF(GTC$25,MIN(GTD$25,$F$19)+1,"m")/12,0),0)</f>
        <v>0</v>
      </c>
      <c r="GTE49" s="258">
        <f ca="1">IFERROR(IF(ISNUMBER(SEARCH("months",#REF!)),INDEX(INDIRECT($I$20),1)*DATEDIF(GTE$25,MIN(GTF$25,$F$19)+1,"m")/12,0),0)</f>
        <v>0</v>
      </c>
      <c r="GTG49" s="258">
        <f ca="1">IFERROR(IF(ISNUMBER(SEARCH("months",#REF!)),INDEX(INDIRECT($I$20),1)*DATEDIF(GTG$25,MIN(GTH$25,$F$19)+1,"m")/12,0),0)</f>
        <v>0</v>
      </c>
      <c r="GTI49" s="258">
        <f ca="1">IFERROR(IF(ISNUMBER(SEARCH("months",#REF!)),INDEX(INDIRECT($I$20),1)*DATEDIF(GTI$25,MIN(GTJ$25,$F$19)+1,"m")/12,0),0)</f>
        <v>0</v>
      </c>
      <c r="GTK49" s="258">
        <f ca="1">IFERROR(IF(ISNUMBER(SEARCH("months",#REF!)),INDEX(INDIRECT($I$20),1)*DATEDIF(GTK$25,MIN(GTL$25,$F$19)+1,"m")/12,0),0)</f>
        <v>0</v>
      </c>
      <c r="GTM49" s="258">
        <f ca="1">IFERROR(IF(ISNUMBER(SEARCH("months",#REF!)),INDEX(INDIRECT($I$20),1)*DATEDIF(GTM$25,MIN(GTN$25,$F$19)+1,"m")/12,0),0)</f>
        <v>0</v>
      </c>
      <c r="GTO49" s="258">
        <f ca="1">IFERROR(IF(ISNUMBER(SEARCH("months",#REF!)),INDEX(INDIRECT($I$20),1)*DATEDIF(GTO$25,MIN(GTP$25,$F$19)+1,"m")/12,0),0)</f>
        <v>0</v>
      </c>
      <c r="GTQ49" s="258">
        <f ca="1">IFERROR(IF(ISNUMBER(SEARCH("months",#REF!)),INDEX(INDIRECT($I$20),1)*DATEDIF(GTQ$25,MIN(GTR$25,$F$19)+1,"m")/12,0),0)</f>
        <v>0</v>
      </c>
      <c r="GTS49" s="258">
        <f ca="1">IFERROR(IF(ISNUMBER(SEARCH("months",#REF!)),INDEX(INDIRECT($I$20),1)*DATEDIF(GTS$25,MIN(GTT$25,$F$19)+1,"m")/12,0),0)</f>
        <v>0</v>
      </c>
      <c r="GTU49" s="258">
        <f ca="1">IFERROR(IF(ISNUMBER(SEARCH("months",#REF!)),INDEX(INDIRECT($I$20),1)*DATEDIF(GTU$25,MIN(GTV$25,$F$19)+1,"m")/12,0),0)</f>
        <v>0</v>
      </c>
      <c r="GTW49" s="258">
        <f ca="1">IFERROR(IF(ISNUMBER(SEARCH("months",#REF!)),INDEX(INDIRECT($I$20),1)*DATEDIF(GTW$25,MIN(GTX$25,$F$19)+1,"m")/12,0),0)</f>
        <v>0</v>
      </c>
      <c r="GTY49" s="258">
        <f ca="1">IFERROR(IF(ISNUMBER(SEARCH("months",#REF!)),INDEX(INDIRECT($I$20),1)*DATEDIF(GTY$25,MIN(GTZ$25,$F$19)+1,"m")/12,0),0)</f>
        <v>0</v>
      </c>
      <c r="GUA49" s="258">
        <f ca="1">IFERROR(IF(ISNUMBER(SEARCH("months",#REF!)),INDEX(INDIRECT($I$20),1)*DATEDIF(GUA$25,MIN(GUB$25,$F$19)+1,"m")/12,0),0)</f>
        <v>0</v>
      </c>
      <c r="GUC49" s="258">
        <f ca="1">IFERROR(IF(ISNUMBER(SEARCH("months",#REF!)),INDEX(INDIRECT($I$20),1)*DATEDIF(GUC$25,MIN(GUD$25,$F$19)+1,"m")/12,0),0)</f>
        <v>0</v>
      </c>
      <c r="GUE49" s="258">
        <f ca="1">IFERROR(IF(ISNUMBER(SEARCH("months",#REF!)),INDEX(INDIRECT($I$20),1)*DATEDIF(GUE$25,MIN(GUF$25,$F$19)+1,"m")/12,0),0)</f>
        <v>0</v>
      </c>
      <c r="GUG49" s="258">
        <f ca="1">IFERROR(IF(ISNUMBER(SEARCH("months",#REF!)),INDEX(INDIRECT($I$20),1)*DATEDIF(GUG$25,MIN(GUH$25,$F$19)+1,"m")/12,0),0)</f>
        <v>0</v>
      </c>
      <c r="GUI49" s="258">
        <f ca="1">IFERROR(IF(ISNUMBER(SEARCH("months",#REF!)),INDEX(INDIRECT($I$20),1)*DATEDIF(GUI$25,MIN(GUJ$25,$F$19)+1,"m")/12,0),0)</f>
        <v>0</v>
      </c>
      <c r="GUK49" s="258">
        <f ca="1">IFERROR(IF(ISNUMBER(SEARCH("months",#REF!)),INDEX(INDIRECT($I$20),1)*DATEDIF(GUK$25,MIN(GUL$25,$F$19)+1,"m")/12,0),0)</f>
        <v>0</v>
      </c>
      <c r="GUM49" s="258">
        <f ca="1">IFERROR(IF(ISNUMBER(SEARCH("months",#REF!)),INDEX(INDIRECT($I$20),1)*DATEDIF(GUM$25,MIN(GUN$25,$F$19)+1,"m")/12,0),0)</f>
        <v>0</v>
      </c>
      <c r="GUO49" s="258">
        <f ca="1">IFERROR(IF(ISNUMBER(SEARCH("months",#REF!)),INDEX(INDIRECT($I$20),1)*DATEDIF(GUO$25,MIN(GUP$25,$F$19)+1,"m")/12,0),0)</f>
        <v>0</v>
      </c>
      <c r="GUQ49" s="258">
        <f ca="1">IFERROR(IF(ISNUMBER(SEARCH("months",#REF!)),INDEX(INDIRECT($I$20),1)*DATEDIF(GUQ$25,MIN(GUR$25,$F$19)+1,"m")/12,0),0)</f>
        <v>0</v>
      </c>
      <c r="GUS49" s="258">
        <f ca="1">IFERROR(IF(ISNUMBER(SEARCH("months",#REF!)),INDEX(INDIRECT($I$20),1)*DATEDIF(GUS$25,MIN(GUT$25,$F$19)+1,"m")/12,0),0)</f>
        <v>0</v>
      </c>
      <c r="GUU49" s="258">
        <f ca="1">IFERROR(IF(ISNUMBER(SEARCH("months",#REF!)),INDEX(INDIRECT($I$20),1)*DATEDIF(GUU$25,MIN(GUV$25,$F$19)+1,"m")/12,0),0)</f>
        <v>0</v>
      </c>
      <c r="GUW49" s="258">
        <f ca="1">IFERROR(IF(ISNUMBER(SEARCH("months",#REF!)),INDEX(INDIRECT($I$20),1)*DATEDIF(GUW$25,MIN(GUX$25,$F$19)+1,"m")/12,0),0)</f>
        <v>0</v>
      </c>
      <c r="GUY49" s="258">
        <f ca="1">IFERROR(IF(ISNUMBER(SEARCH("months",#REF!)),INDEX(INDIRECT($I$20),1)*DATEDIF(GUY$25,MIN(GUZ$25,$F$19)+1,"m")/12,0),0)</f>
        <v>0</v>
      </c>
      <c r="GVA49" s="258">
        <f ca="1">IFERROR(IF(ISNUMBER(SEARCH("months",#REF!)),INDEX(INDIRECT($I$20),1)*DATEDIF(GVA$25,MIN(GVB$25,$F$19)+1,"m")/12,0),0)</f>
        <v>0</v>
      </c>
      <c r="GVC49" s="258">
        <f ca="1">IFERROR(IF(ISNUMBER(SEARCH("months",#REF!)),INDEX(INDIRECT($I$20),1)*DATEDIF(GVC$25,MIN(GVD$25,$F$19)+1,"m")/12,0),0)</f>
        <v>0</v>
      </c>
      <c r="GVE49" s="258">
        <f ca="1">IFERROR(IF(ISNUMBER(SEARCH("months",#REF!)),INDEX(INDIRECT($I$20),1)*DATEDIF(GVE$25,MIN(GVF$25,$F$19)+1,"m")/12,0),0)</f>
        <v>0</v>
      </c>
      <c r="GVG49" s="258">
        <f ca="1">IFERROR(IF(ISNUMBER(SEARCH("months",#REF!)),INDEX(INDIRECT($I$20),1)*DATEDIF(GVG$25,MIN(GVH$25,$F$19)+1,"m")/12,0),0)</f>
        <v>0</v>
      </c>
      <c r="GVI49" s="258">
        <f ca="1">IFERROR(IF(ISNUMBER(SEARCH("months",#REF!)),INDEX(INDIRECT($I$20),1)*DATEDIF(GVI$25,MIN(GVJ$25,$F$19)+1,"m")/12,0),0)</f>
        <v>0</v>
      </c>
      <c r="GVK49" s="258">
        <f ca="1">IFERROR(IF(ISNUMBER(SEARCH("months",#REF!)),INDEX(INDIRECT($I$20),1)*DATEDIF(GVK$25,MIN(GVL$25,$F$19)+1,"m")/12,0),0)</f>
        <v>0</v>
      </c>
      <c r="GVM49" s="258">
        <f ca="1">IFERROR(IF(ISNUMBER(SEARCH("months",#REF!)),INDEX(INDIRECT($I$20),1)*DATEDIF(GVM$25,MIN(GVN$25,$F$19)+1,"m")/12,0),0)</f>
        <v>0</v>
      </c>
      <c r="GVO49" s="258">
        <f ca="1">IFERROR(IF(ISNUMBER(SEARCH("months",#REF!)),INDEX(INDIRECT($I$20),1)*DATEDIF(GVO$25,MIN(GVP$25,$F$19)+1,"m")/12,0),0)</f>
        <v>0</v>
      </c>
      <c r="GVQ49" s="258">
        <f ca="1">IFERROR(IF(ISNUMBER(SEARCH("months",#REF!)),INDEX(INDIRECT($I$20),1)*DATEDIF(GVQ$25,MIN(GVR$25,$F$19)+1,"m")/12,0),0)</f>
        <v>0</v>
      </c>
      <c r="GVS49" s="258">
        <f ca="1">IFERROR(IF(ISNUMBER(SEARCH("months",#REF!)),INDEX(INDIRECT($I$20),1)*DATEDIF(GVS$25,MIN(GVT$25,$F$19)+1,"m")/12,0),0)</f>
        <v>0</v>
      </c>
      <c r="GVU49" s="258">
        <f ca="1">IFERROR(IF(ISNUMBER(SEARCH("months",#REF!)),INDEX(INDIRECT($I$20),1)*DATEDIF(GVU$25,MIN(GVV$25,$F$19)+1,"m")/12,0),0)</f>
        <v>0</v>
      </c>
      <c r="GVW49" s="258">
        <f ca="1">IFERROR(IF(ISNUMBER(SEARCH("months",#REF!)),INDEX(INDIRECT($I$20),1)*DATEDIF(GVW$25,MIN(GVX$25,$F$19)+1,"m")/12,0),0)</f>
        <v>0</v>
      </c>
      <c r="GVY49" s="258">
        <f ca="1">IFERROR(IF(ISNUMBER(SEARCH("months",#REF!)),INDEX(INDIRECT($I$20),1)*DATEDIF(GVY$25,MIN(GVZ$25,$F$19)+1,"m")/12,0),0)</f>
        <v>0</v>
      </c>
      <c r="GWA49" s="258">
        <f ca="1">IFERROR(IF(ISNUMBER(SEARCH("months",#REF!)),INDEX(INDIRECT($I$20),1)*DATEDIF(GWA$25,MIN(GWB$25,$F$19)+1,"m")/12,0),0)</f>
        <v>0</v>
      </c>
      <c r="GWC49" s="258">
        <f ca="1">IFERROR(IF(ISNUMBER(SEARCH("months",#REF!)),INDEX(INDIRECT($I$20),1)*DATEDIF(GWC$25,MIN(GWD$25,$F$19)+1,"m")/12,0),0)</f>
        <v>0</v>
      </c>
      <c r="GWE49" s="258">
        <f ca="1">IFERROR(IF(ISNUMBER(SEARCH("months",#REF!)),INDEX(INDIRECT($I$20),1)*DATEDIF(GWE$25,MIN(GWF$25,$F$19)+1,"m")/12,0),0)</f>
        <v>0</v>
      </c>
      <c r="GWG49" s="258">
        <f ca="1">IFERROR(IF(ISNUMBER(SEARCH("months",#REF!)),INDEX(INDIRECT($I$20),1)*DATEDIF(GWG$25,MIN(GWH$25,$F$19)+1,"m")/12,0),0)</f>
        <v>0</v>
      </c>
      <c r="GWI49" s="258">
        <f ca="1">IFERROR(IF(ISNUMBER(SEARCH("months",#REF!)),INDEX(INDIRECT($I$20),1)*DATEDIF(GWI$25,MIN(GWJ$25,$F$19)+1,"m")/12,0),0)</f>
        <v>0</v>
      </c>
      <c r="GWK49" s="258">
        <f ca="1">IFERROR(IF(ISNUMBER(SEARCH("months",#REF!)),INDEX(INDIRECT($I$20),1)*DATEDIF(GWK$25,MIN(GWL$25,$F$19)+1,"m")/12,0),0)</f>
        <v>0</v>
      </c>
      <c r="GWM49" s="258">
        <f ca="1">IFERROR(IF(ISNUMBER(SEARCH("months",#REF!)),INDEX(INDIRECT($I$20),1)*DATEDIF(GWM$25,MIN(GWN$25,$F$19)+1,"m")/12,0),0)</f>
        <v>0</v>
      </c>
      <c r="GWO49" s="258">
        <f ca="1">IFERROR(IF(ISNUMBER(SEARCH("months",#REF!)),INDEX(INDIRECT($I$20),1)*DATEDIF(GWO$25,MIN(GWP$25,$F$19)+1,"m")/12,0),0)</f>
        <v>0</v>
      </c>
      <c r="GWQ49" s="258">
        <f ca="1">IFERROR(IF(ISNUMBER(SEARCH("months",#REF!)),INDEX(INDIRECT($I$20),1)*DATEDIF(GWQ$25,MIN(GWR$25,$F$19)+1,"m")/12,0),0)</f>
        <v>0</v>
      </c>
      <c r="GWS49" s="258">
        <f ca="1">IFERROR(IF(ISNUMBER(SEARCH("months",#REF!)),INDEX(INDIRECT($I$20),1)*DATEDIF(GWS$25,MIN(GWT$25,$F$19)+1,"m")/12,0),0)</f>
        <v>0</v>
      </c>
      <c r="GWU49" s="258">
        <f ca="1">IFERROR(IF(ISNUMBER(SEARCH("months",#REF!)),INDEX(INDIRECT($I$20),1)*DATEDIF(GWU$25,MIN(GWV$25,$F$19)+1,"m")/12,0),0)</f>
        <v>0</v>
      </c>
      <c r="GWW49" s="258">
        <f ca="1">IFERROR(IF(ISNUMBER(SEARCH("months",#REF!)),INDEX(INDIRECT($I$20),1)*DATEDIF(GWW$25,MIN(GWX$25,$F$19)+1,"m")/12,0),0)</f>
        <v>0</v>
      </c>
      <c r="GWY49" s="258">
        <f ca="1">IFERROR(IF(ISNUMBER(SEARCH("months",#REF!)),INDEX(INDIRECT($I$20),1)*DATEDIF(GWY$25,MIN(GWZ$25,$F$19)+1,"m")/12,0),0)</f>
        <v>0</v>
      </c>
      <c r="GXA49" s="258">
        <f ca="1">IFERROR(IF(ISNUMBER(SEARCH("months",#REF!)),INDEX(INDIRECT($I$20),1)*DATEDIF(GXA$25,MIN(GXB$25,$F$19)+1,"m")/12,0),0)</f>
        <v>0</v>
      </c>
      <c r="GXC49" s="258">
        <f ca="1">IFERROR(IF(ISNUMBER(SEARCH("months",#REF!)),INDEX(INDIRECT($I$20),1)*DATEDIF(GXC$25,MIN(GXD$25,$F$19)+1,"m")/12,0),0)</f>
        <v>0</v>
      </c>
      <c r="GXE49" s="258">
        <f ca="1">IFERROR(IF(ISNUMBER(SEARCH("months",#REF!)),INDEX(INDIRECT($I$20),1)*DATEDIF(GXE$25,MIN(GXF$25,$F$19)+1,"m")/12,0),0)</f>
        <v>0</v>
      </c>
      <c r="GXG49" s="258">
        <f ca="1">IFERROR(IF(ISNUMBER(SEARCH("months",#REF!)),INDEX(INDIRECT($I$20),1)*DATEDIF(GXG$25,MIN(GXH$25,$F$19)+1,"m")/12,0),0)</f>
        <v>0</v>
      </c>
      <c r="GXI49" s="258">
        <f ca="1">IFERROR(IF(ISNUMBER(SEARCH("months",#REF!)),INDEX(INDIRECT($I$20),1)*DATEDIF(GXI$25,MIN(GXJ$25,$F$19)+1,"m")/12,0),0)</f>
        <v>0</v>
      </c>
      <c r="GXK49" s="258">
        <f ca="1">IFERROR(IF(ISNUMBER(SEARCH("months",#REF!)),INDEX(INDIRECT($I$20),1)*DATEDIF(GXK$25,MIN(GXL$25,$F$19)+1,"m")/12,0),0)</f>
        <v>0</v>
      </c>
      <c r="GXM49" s="258">
        <f ca="1">IFERROR(IF(ISNUMBER(SEARCH("months",#REF!)),INDEX(INDIRECT($I$20),1)*DATEDIF(GXM$25,MIN(GXN$25,$F$19)+1,"m")/12,0),0)</f>
        <v>0</v>
      </c>
      <c r="GXO49" s="258">
        <f ca="1">IFERROR(IF(ISNUMBER(SEARCH("months",#REF!)),INDEX(INDIRECT($I$20),1)*DATEDIF(GXO$25,MIN(GXP$25,$F$19)+1,"m")/12,0),0)</f>
        <v>0</v>
      </c>
      <c r="GXQ49" s="258">
        <f ca="1">IFERROR(IF(ISNUMBER(SEARCH("months",#REF!)),INDEX(INDIRECT($I$20),1)*DATEDIF(GXQ$25,MIN(GXR$25,$F$19)+1,"m")/12,0),0)</f>
        <v>0</v>
      </c>
      <c r="GXS49" s="258">
        <f ca="1">IFERROR(IF(ISNUMBER(SEARCH("months",#REF!)),INDEX(INDIRECT($I$20),1)*DATEDIF(GXS$25,MIN(GXT$25,$F$19)+1,"m")/12,0),0)</f>
        <v>0</v>
      </c>
      <c r="GXU49" s="258">
        <f ca="1">IFERROR(IF(ISNUMBER(SEARCH("months",#REF!)),INDEX(INDIRECT($I$20),1)*DATEDIF(GXU$25,MIN(GXV$25,$F$19)+1,"m")/12,0),0)</f>
        <v>0</v>
      </c>
      <c r="GXW49" s="258">
        <f ca="1">IFERROR(IF(ISNUMBER(SEARCH("months",#REF!)),INDEX(INDIRECT($I$20),1)*DATEDIF(GXW$25,MIN(GXX$25,$F$19)+1,"m")/12,0),0)</f>
        <v>0</v>
      </c>
      <c r="GXY49" s="258">
        <f ca="1">IFERROR(IF(ISNUMBER(SEARCH("months",#REF!)),INDEX(INDIRECT($I$20),1)*DATEDIF(GXY$25,MIN(GXZ$25,$F$19)+1,"m")/12,0),0)</f>
        <v>0</v>
      </c>
      <c r="GYA49" s="258">
        <f ca="1">IFERROR(IF(ISNUMBER(SEARCH("months",#REF!)),INDEX(INDIRECT($I$20),1)*DATEDIF(GYA$25,MIN(GYB$25,$F$19)+1,"m")/12,0),0)</f>
        <v>0</v>
      </c>
      <c r="GYC49" s="258">
        <f ca="1">IFERROR(IF(ISNUMBER(SEARCH("months",#REF!)),INDEX(INDIRECT($I$20),1)*DATEDIF(GYC$25,MIN(GYD$25,$F$19)+1,"m")/12,0),0)</f>
        <v>0</v>
      </c>
      <c r="GYE49" s="258">
        <f ca="1">IFERROR(IF(ISNUMBER(SEARCH("months",#REF!)),INDEX(INDIRECT($I$20),1)*DATEDIF(GYE$25,MIN(GYF$25,$F$19)+1,"m")/12,0),0)</f>
        <v>0</v>
      </c>
      <c r="GYG49" s="258">
        <f ca="1">IFERROR(IF(ISNUMBER(SEARCH("months",#REF!)),INDEX(INDIRECT($I$20),1)*DATEDIF(GYG$25,MIN(GYH$25,$F$19)+1,"m")/12,0),0)</f>
        <v>0</v>
      </c>
      <c r="GYI49" s="258">
        <f ca="1">IFERROR(IF(ISNUMBER(SEARCH("months",#REF!)),INDEX(INDIRECT($I$20),1)*DATEDIF(GYI$25,MIN(GYJ$25,$F$19)+1,"m")/12,0),0)</f>
        <v>0</v>
      </c>
      <c r="GYK49" s="258">
        <f ca="1">IFERROR(IF(ISNUMBER(SEARCH("months",#REF!)),INDEX(INDIRECT($I$20),1)*DATEDIF(GYK$25,MIN(GYL$25,$F$19)+1,"m")/12,0),0)</f>
        <v>0</v>
      </c>
      <c r="GYM49" s="258">
        <f ca="1">IFERROR(IF(ISNUMBER(SEARCH("months",#REF!)),INDEX(INDIRECT($I$20),1)*DATEDIF(GYM$25,MIN(GYN$25,$F$19)+1,"m")/12,0),0)</f>
        <v>0</v>
      </c>
      <c r="GYO49" s="258">
        <f ca="1">IFERROR(IF(ISNUMBER(SEARCH("months",#REF!)),INDEX(INDIRECT($I$20),1)*DATEDIF(GYO$25,MIN(GYP$25,$F$19)+1,"m")/12,0),0)</f>
        <v>0</v>
      </c>
      <c r="GYQ49" s="258">
        <f ca="1">IFERROR(IF(ISNUMBER(SEARCH("months",#REF!)),INDEX(INDIRECT($I$20),1)*DATEDIF(GYQ$25,MIN(GYR$25,$F$19)+1,"m")/12,0),0)</f>
        <v>0</v>
      </c>
      <c r="GYS49" s="258">
        <f ca="1">IFERROR(IF(ISNUMBER(SEARCH("months",#REF!)),INDEX(INDIRECT($I$20),1)*DATEDIF(GYS$25,MIN(GYT$25,$F$19)+1,"m")/12,0),0)</f>
        <v>0</v>
      </c>
      <c r="GYU49" s="258">
        <f ca="1">IFERROR(IF(ISNUMBER(SEARCH("months",#REF!)),INDEX(INDIRECT($I$20),1)*DATEDIF(GYU$25,MIN(GYV$25,$F$19)+1,"m")/12,0),0)</f>
        <v>0</v>
      </c>
      <c r="GYW49" s="258">
        <f ca="1">IFERROR(IF(ISNUMBER(SEARCH("months",#REF!)),INDEX(INDIRECT($I$20),1)*DATEDIF(GYW$25,MIN(GYX$25,$F$19)+1,"m")/12,0),0)</f>
        <v>0</v>
      </c>
      <c r="GYY49" s="258">
        <f ca="1">IFERROR(IF(ISNUMBER(SEARCH("months",#REF!)),INDEX(INDIRECT($I$20),1)*DATEDIF(GYY$25,MIN(GYZ$25,$F$19)+1,"m")/12,0),0)</f>
        <v>0</v>
      </c>
      <c r="GZA49" s="258">
        <f ca="1">IFERROR(IF(ISNUMBER(SEARCH("months",#REF!)),INDEX(INDIRECT($I$20),1)*DATEDIF(GZA$25,MIN(GZB$25,$F$19)+1,"m")/12,0),0)</f>
        <v>0</v>
      </c>
      <c r="GZC49" s="258">
        <f ca="1">IFERROR(IF(ISNUMBER(SEARCH("months",#REF!)),INDEX(INDIRECT($I$20),1)*DATEDIF(GZC$25,MIN(GZD$25,$F$19)+1,"m")/12,0),0)</f>
        <v>0</v>
      </c>
      <c r="GZE49" s="258">
        <f ca="1">IFERROR(IF(ISNUMBER(SEARCH("months",#REF!)),INDEX(INDIRECT($I$20),1)*DATEDIF(GZE$25,MIN(GZF$25,$F$19)+1,"m")/12,0),0)</f>
        <v>0</v>
      </c>
      <c r="GZG49" s="258">
        <f ca="1">IFERROR(IF(ISNUMBER(SEARCH("months",#REF!)),INDEX(INDIRECT($I$20),1)*DATEDIF(GZG$25,MIN(GZH$25,$F$19)+1,"m")/12,0),0)</f>
        <v>0</v>
      </c>
      <c r="GZI49" s="258">
        <f ca="1">IFERROR(IF(ISNUMBER(SEARCH("months",#REF!)),INDEX(INDIRECT($I$20),1)*DATEDIF(GZI$25,MIN(GZJ$25,$F$19)+1,"m")/12,0),0)</f>
        <v>0</v>
      </c>
      <c r="GZK49" s="258">
        <f ca="1">IFERROR(IF(ISNUMBER(SEARCH("months",#REF!)),INDEX(INDIRECT($I$20),1)*DATEDIF(GZK$25,MIN(GZL$25,$F$19)+1,"m")/12,0),0)</f>
        <v>0</v>
      </c>
      <c r="GZM49" s="258">
        <f ca="1">IFERROR(IF(ISNUMBER(SEARCH("months",#REF!)),INDEX(INDIRECT($I$20),1)*DATEDIF(GZM$25,MIN(GZN$25,$F$19)+1,"m")/12,0),0)</f>
        <v>0</v>
      </c>
      <c r="GZO49" s="258">
        <f ca="1">IFERROR(IF(ISNUMBER(SEARCH("months",#REF!)),INDEX(INDIRECT($I$20),1)*DATEDIF(GZO$25,MIN(GZP$25,$F$19)+1,"m")/12,0),0)</f>
        <v>0</v>
      </c>
      <c r="GZQ49" s="258">
        <f ca="1">IFERROR(IF(ISNUMBER(SEARCH("months",#REF!)),INDEX(INDIRECT($I$20),1)*DATEDIF(GZQ$25,MIN(GZR$25,$F$19)+1,"m")/12,0),0)</f>
        <v>0</v>
      </c>
      <c r="GZS49" s="258">
        <f ca="1">IFERROR(IF(ISNUMBER(SEARCH("months",#REF!)),INDEX(INDIRECT($I$20),1)*DATEDIF(GZS$25,MIN(GZT$25,$F$19)+1,"m")/12,0),0)</f>
        <v>0</v>
      </c>
      <c r="GZU49" s="258">
        <f ca="1">IFERROR(IF(ISNUMBER(SEARCH("months",#REF!)),INDEX(INDIRECT($I$20),1)*DATEDIF(GZU$25,MIN(GZV$25,$F$19)+1,"m")/12,0),0)</f>
        <v>0</v>
      </c>
      <c r="GZW49" s="258">
        <f ca="1">IFERROR(IF(ISNUMBER(SEARCH("months",#REF!)),INDEX(INDIRECT($I$20),1)*DATEDIF(GZW$25,MIN(GZX$25,$F$19)+1,"m")/12,0),0)</f>
        <v>0</v>
      </c>
      <c r="GZY49" s="258">
        <f ca="1">IFERROR(IF(ISNUMBER(SEARCH("months",#REF!)),INDEX(INDIRECT($I$20),1)*DATEDIF(GZY$25,MIN(GZZ$25,$F$19)+1,"m")/12,0),0)</f>
        <v>0</v>
      </c>
      <c r="HAA49" s="258">
        <f ca="1">IFERROR(IF(ISNUMBER(SEARCH("months",#REF!)),INDEX(INDIRECT($I$20),1)*DATEDIF(HAA$25,MIN(HAB$25,$F$19)+1,"m")/12,0),0)</f>
        <v>0</v>
      </c>
      <c r="HAC49" s="258">
        <f ca="1">IFERROR(IF(ISNUMBER(SEARCH("months",#REF!)),INDEX(INDIRECT($I$20),1)*DATEDIF(HAC$25,MIN(HAD$25,$F$19)+1,"m")/12,0),0)</f>
        <v>0</v>
      </c>
      <c r="HAE49" s="258">
        <f ca="1">IFERROR(IF(ISNUMBER(SEARCH("months",#REF!)),INDEX(INDIRECT($I$20),1)*DATEDIF(HAE$25,MIN(HAF$25,$F$19)+1,"m")/12,0),0)</f>
        <v>0</v>
      </c>
      <c r="HAG49" s="258">
        <f ca="1">IFERROR(IF(ISNUMBER(SEARCH("months",#REF!)),INDEX(INDIRECT($I$20),1)*DATEDIF(HAG$25,MIN(HAH$25,$F$19)+1,"m")/12,0),0)</f>
        <v>0</v>
      </c>
      <c r="HAI49" s="258">
        <f ca="1">IFERROR(IF(ISNUMBER(SEARCH("months",#REF!)),INDEX(INDIRECT($I$20),1)*DATEDIF(HAI$25,MIN(HAJ$25,$F$19)+1,"m")/12,0),0)</f>
        <v>0</v>
      </c>
      <c r="HAK49" s="258">
        <f ca="1">IFERROR(IF(ISNUMBER(SEARCH("months",#REF!)),INDEX(INDIRECT($I$20),1)*DATEDIF(HAK$25,MIN(HAL$25,$F$19)+1,"m")/12,0),0)</f>
        <v>0</v>
      </c>
      <c r="HAM49" s="258">
        <f ca="1">IFERROR(IF(ISNUMBER(SEARCH("months",#REF!)),INDEX(INDIRECT($I$20),1)*DATEDIF(HAM$25,MIN(HAN$25,$F$19)+1,"m")/12,0),0)</f>
        <v>0</v>
      </c>
      <c r="HAO49" s="258">
        <f ca="1">IFERROR(IF(ISNUMBER(SEARCH("months",#REF!)),INDEX(INDIRECT($I$20),1)*DATEDIF(HAO$25,MIN(HAP$25,$F$19)+1,"m")/12,0),0)</f>
        <v>0</v>
      </c>
      <c r="HAQ49" s="258">
        <f ca="1">IFERROR(IF(ISNUMBER(SEARCH("months",#REF!)),INDEX(INDIRECT($I$20),1)*DATEDIF(HAQ$25,MIN(HAR$25,$F$19)+1,"m")/12,0),0)</f>
        <v>0</v>
      </c>
      <c r="HAS49" s="258">
        <f ca="1">IFERROR(IF(ISNUMBER(SEARCH("months",#REF!)),INDEX(INDIRECT($I$20),1)*DATEDIF(HAS$25,MIN(HAT$25,$F$19)+1,"m")/12,0),0)</f>
        <v>0</v>
      </c>
      <c r="HAU49" s="258">
        <f ca="1">IFERROR(IF(ISNUMBER(SEARCH("months",#REF!)),INDEX(INDIRECT($I$20),1)*DATEDIF(HAU$25,MIN(HAV$25,$F$19)+1,"m")/12,0),0)</f>
        <v>0</v>
      </c>
      <c r="HAW49" s="258">
        <f ca="1">IFERROR(IF(ISNUMBER(SEARCH("months",#REF!)),INDEX(INDIRECT($I$20),1)*DATEDIF(HAW$25,MIN(HAX$25,$F$19)+1,"m")/12,0),0)</f>
        <v>0</v>
      </c>
      <c r="HAY49" s="258">
        <f ca="1">IFERROR(IF(ISNUMBER(SEARCH("months",#REF!)),INDEX(INDIRECT($I$20),1)*DATEDIF(HAY$25,MIN(HAZ$25,$F$19)+1,"m")/12,0),0)</f>
        <v>0</v>
      </c>
      <c r="HBA49" s="258">
        <f ca="1">IFERROR(IF(ISNUMBER(SEARCH("months",#REF!)),INDEX(INDIRECT($I$20),1)*DATEDIF(HBA$25,MIN(HBB$25,$F$19)+1,"m")/12,0),0)</f>
        <v>0</v>
      </c>
      <c r="HBC49" s="258">
        <f ca="1">IFERROR(IF(ISNUMBER(SEARCH("months",#REF!)),INDEX(INDIRECT($I$20),1)*DATEDIF(HBC$25,MIN(HBD$25,$F$19)+1,"m")/12,0),0)</f>
        <v>0</v>
      </c>
      <c r="HBE49" s="258">
        <f ca="1">IFERROR(IF(ISNUMBER(SEARCH("months",#REF!)),INDEX(INDIRECT($I$20),1)*DATEDIF(HBE$25,MIN(HBF$25,$F$19)+1,"m")/12,0),0)</f>
        <v>0</v>
      </c>
      <c r="HBG49" s="258">
        <f ca="1">IFERROR(IF(ISNUMBER(SEARCH("months",#REF!)),INDEX(INDIRECT($I$20),1)*DATEDIF(HBG$25,MIN(HBH$25,$F$19)+1,"m")/12,0),0)</f>
        <v>0</v>
      </c>
      <c r="HBI49" s="258">
        <f ca="1">IFERROR(IF(ISNUMBER(SEARCH("months",#REF!)),INDEX(INDIRECT($I$20),1)*DATEDIF(HBI$25,MIN(HBJ$25,$F$19)+1,"m")/12,0),0)</f>
        <v>0</v>
      </c>
      <c r="HBK49" s="258">
        <f ca="1">IFERROR(IF(ISNUMBER(SEARCH("months",#REF!)),INDEX(INDIRECT($I$20),1)*DATEDIF(HBK$25,MIN(HBL$25,$F$19)+1,"m")/12,0),0)</f>
        <v>0</v>
      </c>
      <c r="HBM49" s="258">
        <f ca="1">IFERROR(IF(ISNUMBER(SEARCH("months",#REF!)),INDEX(INDIRECT($I$20),1)*DATEDIF(HBM$25,MIN(HBN$25,$F$19)+1,"m")/12,0),0)</f>
        <v>0</v>
      </c>
      <c r="HBO49" s="258">
        <f ca="1">IFERROR(IF(ISNUMBER(SEARCH("months",#REF!)),INDEX(INDIRECT($I$20),1)*DATEDIF(HBO$25,MIN(HBP$25,$F$19)+1,"m")/12,0),0)</f>
        <v>0</v>
      </c>
      <c r="HBQ49" s="258">
        <f ca="1">IFERROR(IF(ISNUMBER(SEARCH("months",#REF!)),INDEX(INDIRECT($I$20),1)*DATEDIF(HBQ$25,MIN(HBR$25,$F$19)+1,"m")/12,0),0)</f>
        <v>0</v>
      </c>
      <c r="HBS49" s="258">
        <f ca="1">IFERROR(IF(ISNUMBER(SEARCH("months",#REF!)),INDEX(INDIRECT($I$20),1)*DATEDIF(HBS$25,MIN(HBT$25,$F$19)+1,"m")/12,0),0)</f>
        <v>0</v>
      </c>
      <c r="HBU49" s="258">
        <f ca="1">IFERROR(IF(ISNUMBER(SEARCH("months",#REF!)),INDEX(INDIRECT($I$20),1)*DATEDIF(HBU$25,MIN(HBV$25,$F$19)+1,"m")/12,0),0)</f>
        <v>0</v>
      </c>
      <c r="HBW49" s="258">
        <f ca="1">IFERROR(IF(ISNUMBER(SEARCH("months",#REF!)),INDEX(INDIRECT($I$20),1)*DATEDIF(HBW$25,MIN(HBX$25,$F$19)+1,"m")/12,0),0)</f>
        <v>0</v>
      </c>
      <c r="HBY49" s="258">
        <f ca="1">IFERROR(IF(ISNUMBER(SEARCH("months",#REF!)),INDEX(INDIRECT($I$20),1)*DATEDIF(HBY$25,MIN(HBZ$25,$F$19)+1,"m")/12,0),0)</f>
        <v>0</v>
      </c>
      <c r="HCA49" s="258">
        <f ca="1">IFERROR(IF(ISNUMBER(SEARCH("months",#REF!)),INDEX(INDIRECT($I$20),1)*DATEDIF(HCA$25,MIN(HCB$25,$F$19)+1,"m")/12,0),0)</f>
        <v>0</v>
      </c>
      <c r="HCC49" s="258">
        <f ca="1">IFERROR(IF(ISNUMBER(SEARCH("months",#REF!)),INDEX(INDIRECT($I$20),1)*DATEDIF(HCC$25,MIN(HCD$25,$F$19)+1,"m")/12,0),0)</f>
        <v>0</v>
      </c>
      <c r="HCE49" s="258">
        <f ca="1">IFERROR(IF(ISNUMBER(SEARCH("months",#REF!)),INDEX(INDIRECT($I$20),1)*DATEDIF(HCE$25,MIN(HCF$25,$F$19)+1,"m")/12,0),0)</f>
        <v>0</v>
      </c>
      <c r="HCG49" s="258">
        <f ca="1">IFERROR(IF(ISNUMBER(SEARCH("months",#REF!)),INDEX(INDIRECT($I$20),1)*DATEDIF(HCG$25,MIN(HCH$25,$F$19)+1,"m")/12,0),0)</f>
        <v>0</v>
      </c>
      <c r="HCI49" s="258">
        <f ca="1">IFERROR(IF(ISNUMBER(SEARCH("months",#REF!)),INDEX(INDIRECT($I$20),1)*DATEDIF(HCI$25,MIN(HCJ$25,$F$19)+1,"m")/12,0),0)</f>
        <v>0</v>
      </c>
      <c r="HCK49" s="258">
        <f ca="1">IFERROR(IF(ISNUMBER(SEARCH("months",#REF!)),INDEX(INDIRECT($I$20),1)*DATEDIF(HCK$25,MIN(HCL$25,$F$19)+1,"m")/12,0),0)</f>
        <v>0</v>
      </c>
      <c r="HCM49" s="258">
        <f ca="1">IFERROR(IF(ISNUMBER(SEARCH("months",#REF!)),INDEX(INDIRECT($I$20),1)*DATEDIF(HCM$25,MIN(HCN$25,$F$19)+1,"m")/12,0),0)</f>
        <v>0</v>
      </c>
      <c r="HCO49" s="258">
        <f ca="1">IFERROR(IF(ISNUMBER(SEARCH("months",#REF!)),INDEX(INDIRECT($I$20),1)*DATEDIF(HCO$25,MIN(HCP$25,$F$19)+1,"m")/12,0),0)</f>
        <v>0</v>
      </c>
      <c r="HCQ49" s="258">
        <f ca="1">IFERROR(IF(ISNUMBER(SEARCH("months",#REF!)),INDEX(INDIRECT($I$20),1)*DATEDIF(HCQ$25,MIN(HCR$25,$F$19)+1,"m")/12,0),0)</f>
        <v>0</v>
      </c>
      <c r="HCS49" s="258">
        <f ca="1">IFERROR(IF(ISNUMBER(SEARCH("months",#REF!)),INDEX(INDIRECT($I$20),1)*DATEDIF(HCS$25,MIN(HCT$25,$F$19)+1,"m")/12,0),0)</f>
        <v>0</v>
      </c>
      <c r="HCU49" s="258">
        <f ca="1">IFERROR(IF(ISNUMBER(SEARCH("months",#REF!)),INDEX(INDIRECT($I$20),1)*DATEDIF(HCU$25,MIN(HCV$25,$F$19)+1,"m")/12,0),0)</f>
        <v>0</v>
      </c>
      <c r="HCW49" s="258">
        <f ca="1">IFERROR(IF(ISNUMBER(SEARCH("months",#REF!)),INDEX(INDIRECT($I$20),1)*DATEDIF(HCW$25,MIN(HCX$25,$F$19)+1,"m")/12,0),0)</f>
        <v>0</v>
      </c>
      <c r="HCY49" s="258">
        <f ca="1">IFERROR(IF(ISNUMBER(SEARCH("months",#REF!)),INDEX(INDIRECT($I$20),1)*DATEDIF(HCY$25,MIN(HCZ$25,$F$19)+1,"m")/12,0),0)</f>
        <v>0</v>
      </c>
      <c r="HDA49" s="258">
        <f ca="1">IFERROR(IF(ISNUMBER(SEARCH("months",#REF!)),INDEX(INDIRECT($I$20),1)*DATEDIF(HDA$25,MIN(HDB$25,$F$19)+1,"m")/12,0),0)</f>
        <v>0</v>
      </c>
      <c r="HDC49" s="258">
        <f ca="1">IFERROR(IF(ISNUMBER(SEARCH("months",#REF!)),INDEX(INDIRECT($I$20),1)*DATEDIF(HDC$25,MIN(HDD$25,$F$19)+1,"m")/12,0),0)</f>
        <v>0</v>
      </c>
      <c r="HDE49" s="258">
        <f ca="1">IFERROR(IF(ISNUMBER(SEARCH("months",#REF!)),INDEX(INDIRECT($I$20),1)*DATEDIF(HDE$25,MIN(HDF$25,$F$19)+1,"m")/12,0),0)</f>
        <v>0</v>
      </c>
      <c r="HDG49" s="258">
        <f ca="1">IFERROR(IF(ISNUMBER(SEARCH("months",#REF!)),INDEX(INDIRECT($I$20),1)*DATEDIF(HDG$25,MIN(HDH$25,$F$19)+1,"m")/12,0),0)</f>
        <v>0</v>
      </c>
      <c r="HDI49" s="258">
        <f ca="1">IFERROR(IF(ISNUMBER(SEARCH("months",#REF!)),INDEX(INDIRECT($I$20),1)*DATEDIF(HDI$25,MIN(HDJ$25,$F$19)+1,"m")/12,0),0)</f>
        <v>0</v>
      </c>
      <c r="HDK49" s="258">
        <f ca="1">IFERROR(IF(ISNUMBER(SEARCH("months",#REF!)),INDEX(INDIRECT($I$20),1)*DATEDIF(HDK$25,MIN(HDL$25,$F$19)+1,"m")/12,0),0)</f>
        <v>0</v>
      </c>
      <c r="HDM49" s="258">
        <f ca="1">IFERROR(IF(ISNUMBER(SEARCH("months",#REF!)),INDEX(INDIRECT($I$20),1)*DATEDIF(HDM$25,MIN(HDN$25,$F$19)+1,"m")/12,0),0)</f>
        <v>0</v>
      </c>
      <c r="HDO49" s="258">
        <f ca="1">IFERROR(IF(ISNUMBER(SEARCH("months",#REF!)),INDEX(INDIRECT($I$20),1)*DATEDIF(HDO$25,MIN(HDP$25,$F$19)+1,"m")/12,0),0)</f>
        <v>0</v>
      </c>
      <c r="HDQ49" s="258">
        <f ca="1">IFERROR(IF(ISNUMBER(SEARCH("months",#REF!)),INDEX(INDIRECT($I$20),1)*DATEDIF(HDQ$25,MIN(HDR$25,$F$19)+1,"m")/12,0),0)</f>
        <v>0</v>
      </c>
      <c r="HDS49" s="258">
        <f ca="1">IFERROR(IF(ISNUMBER(SEARCH("months",#REF!)),INDEX(INDIRECT($I$20),1)*DATEDIF(HDS$25,MIN(HDT$25,$F$19)+1,"m")/12,0),0)</f>
        <v>0</v>
      </c>
      <c r="HDU49" s="258">
        <f ca="1">IFERROR(IF(ISNUMBER(SEARCH("months",#REF!)),INDEX(INDIRECT($I$20),1)*DATEDIF(HDU$25,MIN(HDV$25,$F$19)+1,"m")/12,0),0)</f>
        <v>0</v>
      </c>
      <c r="HDW49" s="258">
        <f ca="1">IFERROR(IF(ISNUMBER(SEARCH("months",#REF!)),INDEX(INDIRECT($I$20),1)*DATEDIF(HDW$25,MIN(HDX$25,$F$19)+1,"m")/12,0),0)</f>
        <v>0</v>
      </c>
      <c r="HDY49" s="258">
        <f ca="1">IFERROR(IF(ISNUMBER(SEARCH("months",#REF!)),INDEX(INDIRECT($I$20),1)*DATEDIF(HDY$25,MIN(HDZ$25,$F$19)+1,"m")/12,0),0)</f>
        <v>0</v>
      </c>
      <c r="HEA49" s="258">
        <f ca="1">IFERROR(IF(ISNUMBER(SEARCH("months",#REF!)),INDEX(INDIRECT($I$20),1)*DATEDIF(HEA$25,MIN(HEB$25,$F$19)+1,"m")/12,0),0)</f>
        <v>0</v>
      </c>
      <c r="HEC49" s="258">
        <f ca="1">IFERROR(IF(ISNUMBER(SEARCH("months",#REF!)),INDEX(INDIRECT($I$20),1)*DATEDIF(HEC$25,MIN(HED$25,$F$19)+1,"m")/12,0),0)</f>
        <v>0</v>
      </c>
      <c r="HEE49" s="258">
        <f ca="1">IFERROR(IF(ISNUMBER(SEARCH("months",#REF!)),INDEX(INDIRECT($I$20),1)*DATEDIF(HEE$25,MIN(HEF$25,$F$19)+1,"m")/12,0),0)</f>
        <v>0</v>
      </c>
      <c r="HEG49" s="258">
        <f ca="1">IFERROR(IF(ISNUMBER(SEARCH("months",#REF!)),INDEX(INDIRECT($I$20),1)*DATEDIF(HEG$25,MIN(HEH$25,$F$19)+1,"m")/12,0),0)</f>
        <v>0</v>
      </c>
      <c r="HEI49" s="258">
        <f ca="1">IFERROR(IF(ISNUMBER(SEARCH("months",#REF!)),INDEX(INDIRECT($I$20),1)*DATEDIF(HEI$25,MIN(HEJ$25,$F$19)+1,"m")/12,0),0)</f>
        <v>0</v>
      </c>
      <c r="HEK49" s="258">
        <f ca="1">IFERROR(IF(ISNUMBER(SEARCH("months",#REF!)),INDEX(INDIRECT($I$20),1)*DATEDIF(HEK$25,MIN(HEL$25,$F$19)+1,"m")/12,0),0)</f>
        <v>0</v>
      </c>
      <c r="HEM49" s="258">
        <f ca="1">IFERROR(IF(ISNUMBER(SEARCH("months",#REF!)),INDEX(INDIRECT($I$20),1)*DATEDIF(HEM$25,MIN(HEN$25,$F$19)+1,"m")/12,0),0)</f>
        <v>0</v>
      </c>
      <c r="HEO49" s="258">
        <f ca="1">IFERROR(IF(ISNUMBER(SEARCH("months",#REF!)),INDEX(INDIRECT($I$20),1)*DATEDIF(HEO$25,MIN(HEP$25,$F$19)+1,"m")/12,0),0)</f>
        <v>0</v>
      </c>
      <c r="HEQ49" s="258">
        <f ca="1">IFERROR(IF(ISNUMBER(SEARCH("months",#REF!)),INDEX(INDIRECT($I$20),1)*DATEDIF(HEQ$25,MIN(HER$25,$F$19)+1,"m")/12,0),0)</f>
        <v>0</v>
      </c>
      <c r="HES49" s="258">
        <f ca="1">IFERROR(IF(ISNUMBER(SEARCH("months",#REF!)),INDEX(INDIRECT($I$20),1)*DATEDIF(HES$25,MIN(HET$25,$F$19)+1,"m")/12,0),0)</f>
        <v>0</v>
      </c>
      <c r="HEU49" s="258">
        <f ca="1">IFERROR(IF(ISNUMBER(SEARCH("months",#REF!)),INDEX(INDIRECT($I$20),1)*DATEDIF(HEU$25,MIN(HEV$25,$F$19)+1,"m")/12,0),0)</f>
        <v>0</v>
      </c>
      <c r="HEW49" s="258">
        <f ca="1">IFERROR(IF(ISNUMBER(SEARCH("months",#REF!)),INDEX(INDIRECT($I$20),1)*DATEDIF(HEW$25,MIN(HEX$25,$F$19)+1,"m")/12,0),0)</f>
        <v>0</v>
      </c>
      <c r="HEY49" s="258">
        <f ca="1">IFERROR(IF(ISNUMBER(SEARCH("months",#REF!)),INDEX(INDIRECT($I$20),1)*DATEDIF(HEY$25,MIN(HEZ$25,$F$19)+1,"m")/12,0),0)</f>
        <v>0</v>
      </c>
      <c r="HFA49" s="258">
        <f ca="1">IFERROR(IF(ISNUMBER(SEARCH("months",#REF!)),INDEX(INDIRECT($I$20),1)*DATEDIF(HFA$25,MIN(HFB$25,$F$19)+1,"m")/12,0),0)</f>
        <v>0</v>
      </c>
      <c r="HFC49" s="258">
        <f ca="1">IFERROR(IF(ISNUMBER(SEARCH("months",#REF!)),INDEX(INDIRECT($I$20),1)*DATEDIF(HFC$25,MIN(HFD$25,$F$19)+1,"m")/12,0),0)</f>
        <v>0</v>
      </c>
      <c r="HFE49" s="258">
        <f ca="1">IFERROR(IF(ISNUMBER(SEARCH("months",#REF!)),INDEX(INDIRECT($I$20),1)*DATEDIF(HFE$25,MIN(HFF$25,$F$19)+1,"m")/12,0),0)</f>
        <v>0</v>
      </c>
      <c r="HFG49" s="258">
        <f ca="1">IFERROR(IF(ISNUMBER(SEARCH("months",#REF!)),INDEX(INDIRECT($I$20),1)*DATEDIF(HFG$25,MIN(HFH$25,$F$19)+1,"m")/12,0),0)</f>
        <v>0</v>
      </c>
      <c r="HFI49" s="258">
        <f ca="1">IFERROR(IF(ISNUMBER(SEARCH("months",#REF!)),INDEX(INDIRECT($I$20),1)*DATEDIF(HFI$25,MIN(HFJ$25,$F$19)+1,"m")/12,0),0)</f>
        <v>0</v>
      </c>
      <c r="HFK49" s="258">
        <f ca="1">IFERROR(IF(ISNUMBER(SEARCH("months",#REF!)),INDEX(INDIRECT($I$20),1)*DATEDIF(HFK$25,MIN(HFL$25,$F$19)+1,"m")/12,0),0)</f>
        <v>0</v>
      </c>
      <c r="HFM49" s="258">
        <f ca="1">IFERROR(IF(ISNUMBER(SEARCH("months",#REF!)),INDEX(INDIRECT($I$20),1)*DATEDIF(HFM$25,MIN(HFN$25,$F$19)+1,"m")/12,0),0)</f>
        <v>0</v>
      </c>
      <c r="HFO49" s="258">
        <f ca="1">IFERROR(IF(ISNUMBER(SEARCH("months",#REF!)),INDEX(INDIRECT($I$20),1)*DATEDIF(HFO$25,MIN(HFP$25,$F$19)+1,"m")/12,0),0)</f>
        <v>0</v>
      </c>
      <c r="HFQ49" s="258">
        <f ca="1">IFERROR(IF(ISNUMBER(SEARCH("months",#REF!)),INDEX(INDIRECT($I$20),1)*DATEDIF(HFQ$25,MIN(HFR$25,$F$19)+1,"m")/12,0),0)</f>
        <v>0</v>
      </c>
      <c r="HFS49" s="258">
        <f ca="1">IFERROR(IF(ISNUMBER(SEARCH("months",#REF!)),INDEX(INDIRECT($I$20),1)*DATEDIF(HFS$25,MIN(HFT$25,$F$19)+1,"m")/12,0),0)</f>
        <v>0</v>
      </c>
      <c r="HFU49" s="258">
        <f ca="1">IFERROR(IF(ISNUMBER(SEARCH("months",#REF!)),INDEX(INDIRECT($I$20),1)*DATEDIF(HFU$25,MIN(HFV$25,$F$19)+1,"m")/12,0),0)</f>
        <v>0</v>
      </c>
      <c r="HFW49" s="258">
        <f ca="1">IFERROR(IF(ISNUMBER(SEARCH("months",#REF!)),INDEX(INDIRECT($I$20),1)*DATEDIF(HFW$25,MIN(HFX$25,$F$19)+1,"m")/12,0),0)</f>
        <v>0</v>
      </c>
      <c r="HFY49" s="258">
        <f ca="1">IFERROR(IF(ISNUMBER(SEARCH("months",#REF!)),INDEX(INDIRECT($I$20),1)*DATEDIF(HFY$25,MIN(HFZ$25,$F$19)+1,"m")/12,0),0)</f>
        <v>0</v>
      </c>
      <c r="HGA49" s="258">
        <f ca="1">IFERROR(IF(ISNUMBER(SEARCH("months",#REF!)),INDEX(INDIRECT($I$20),1)*DATEDIF(HGA$25,MIN(HGB$25,$F$19)+1,"m")/12,0),0)</f>
        <v>0</v>
      </c>
      <c r="HGC49" s="258">
        <f ca="1">IFERROR(IF(ISNUMBER(SEARCH("months",#REF!)),INDEX(INDIRECT($I$20),1)*DATEDIF(HGC$25,MIN(HGD$25,$F$19)+1,"m")/12,0),0)</f>
        <v>0</v>
      </c>
      <c r="HGE49" s="258">
        <f ca="1">IFERROR(IF(ISNUMBER(SEARCH("months",#REF!)),INDEX(INDIRECT($I$20),1)*DATEDIF(HGE$25,MIN(HGF$25,$F$19)+1,"m")/12,0),0)</f>
        <v>0</v>
      </c>
      <c r="HGG49" s="258">
        <f ca="1">IFERROR(IF(ISNUMBER(SEARCH("months",#REF!)),INDEX(INDIRECT($I$20),1)*DATEDIF(HGG$25,MIN(HGH$25,$F$19)+1,"m")/12,0),0)</f>
        <v>0</v>
      </c>
      <c r="HGI49" s="258">
        <f ca="1">IFERROR(IF(ISNUMBER(SEARCH("months",#REF!)),INDEX(INDIRECT($I$20),1)*DATEDIF(HGI$25,MIN(HGJ$25,$F$19)+1,"m")/12,0),0)</f>
        <v>0</v>
      </c>
      <c r="HGK49" s="258">
        <f ca="1">IFERROR(IF(ISNUMBER(SEARCH("months",#REF!)),INDEX(INDIRECT($I$20),1)*DATEDIF(HGK$25,MIN(HGL$25,$F$19)+1,"m")/12,0),0)</f>
        <v>0</v>
      </c>
      <c r="HGM49" s="258">
        <f ca="1">IFERROR(IF(ISNUMBER(SEARCH("months",#REF!)),INDEX(INDIRECT($I$20),1)*DATEDIF(HGM$25,MIN(HGN$25,$F$19)+1,"m")/12,0),0)</f>
        <v>0</v>
      </c>
      <c r="HGO49" s="258">
        <f ca="1">IFERROR(IF(ISNUMBER(SEARCH("months",#REF!)),INDEX(INDIRECT($I$20),1)*DATEDIF(HGO$25,MIN(HGP$25,$F$19)+1,"m")/12,0),0)</f>
        <v>0</v>
      </c>
      <c r="HGQ49" s="258">
        <f ca="1">IFERROR(IF(ISNUMBER(SEARCH("months",#REF!)),INDEX(INDIRECT($I$20),1)*DATEDIF(HGQ$25,MIN(HGR$25,$F$19)+1,"m")/12,0),0)</f>
        <v>0</v>
      </c>
      <c r="HGS49" s="258">
        <f ca="1">IFERROR(IF(ISNUMBER(SEARCH("months",#REF!)),INDEX(INDIRECT($I$20),1)*DATEDIF(HGS$25,MIN(HGT$25,$F$19)+1,"m")/12,0),0)</f>
        <v>0</v>
      </c>
      <c r="HGU49" s="258">
        <f ca="1">IFERROR(IF(ISNUMBER(SEARCH("months",#REF!)),INDEX(INDIRECT($I$20),1)*DATEDIF(HGU$25,MIN(HGV$25,$F$19)+1,"m")/12,0),0)</f>
        <v>0</v>
      </c>
      <c r="HGW49" s="258">
        <f ca="1">IFERROR(IF(ISNUMBER(SEARCH("months",#REF!)),INDEX(INDIRECT($I$20),1)*DATEDIF(HGW$25,MIN(HGX$25,$F$19)+1,"m")/12,0),0)</f>
        <v>0</v>
      </c>
      <c r="HGY49" s="258">
        <f ca="1">IFERROR(IF(ISNUMBER(SEARCH("months",#REF!)),INDEX(INDIRECT($I$20),1)*DATEDIF(HGY$25,MIN(HGZ$25,$F$19)+1,"m")/12,0),0)</f>
        <v>0</v>
      </c>
      <c r="HHA49" s="258">
        <f ca="1">IFERROR(IF(ISNUMBER(SEARCH("months",#REF!)),INDEX(INDIRECT($I$20),1)*DATEDIF(HHA$25,MIN(HHB$25,$F$19)+1,"m")/12,0),0)</f>
        <v>0</v>
      </c>
      <c r="HHC49" s="258">
        <f ca="1">IFERROR(IF(ISNUMBER(SEARCH("months",#REF!)),INDEX(INDIRECT($I$20),1)*DATEDIF(HHC$25,MIN(HHD$25,$F$19)+1,"m")/12,0),0)</f>
        <v>0</v>
      </c>
      <c r="HHE49" s="258">
        <f ca="1">IFERROR(IF(ISNUMBER(SEARCH("months",#REF!)),INDEX(INDIRECT($I$20),1)*DATEDIF(HHE$25,MIN(HHF$25,$F$19)+1,"m")/12,0),0)</f>
        <v>0</v>
      </c>
      <c r="HHG49" s="258">
        <f ca="1">IFERROR(IF(ISNUMBER(SEARCH("months",#REF!)),INDEX(INDIRECT($I$20),1)*DATEDIF(HHG$25,MIN(HHH$25,$F$19)+1,"m")/12,0),0)</f>
        <v>0</v>
      </c>
      <c r="HHI49" s="258">
        <f ca="1">IFERROR(IF(ISNUMBER(SEARCH("months",#REF!)),INDEX(INDIRECT($I$20),1)*DATEDIF(HHI$25,MIN(HHJ$25,$F$19)+1,"m")/12,0),0)</f>
        <v>0</v>
      </c>
      <c r="HHK49" s="258">
        <f ca="1">IFERROR(IF(ISNUMBER(SEARCH("months",#REF!)),INDEX(INDIRECT($I$20),1)*DATEDIF(HHK$25,MIN(HHL$25,$F$19)+1,"m")/12,0),0)</f>
        <v>0</v>
      </c>
      <c r="HHM49" s="258">
        <f ca="1">IFERROR(IF(ISNUMBER(SEARCH("months",#REF!)),INDEX(INDIRECT($I$20),1)*DATEDIF(HHM$25,MIN(HHN$25,$F$19)+1,"m")/12,0),0)</f>
        <v>0</v>
      </c>
      <c r="HHO49" s="258">
        <f ca="1">IFERROR(IF(ISNUMBER(SEARCH("months",#REF!)),INDEX(INDIRECT($I$20),1)*DATEDIF(HHO$25,MIN(HHP$25,$F$19)+1,"m")/12,0),0)</f>
        <v>0</v>
      </c>
      <c r="HHQ49" s="258">
        <f ca="1">IFERROR(IF(ISNUMBER(SEARCH("months",#REF!)),INDEX(INDIRECT($I$20),1)*DATEDIF(HHQ$25,MIN(HHR$25,$F$19)+1,"m")/12,0),0)</f>
        <v>0</v>
      </c>
      <c r="HHS49" s="258">
        <f ca="1">IFERROR(IF(ISNUMBER(SEARCH("months",#REF!)),INDEX(INDIRECT($I$20),1)*DATEDIF(HHS$25,MIN(HHT$25,$F$19)+1,"m")/12,0),0)</f>
        <v>0</v>
      </c>
      <c r="HHU49" s="258">
        <f ca="1">IFERROR(IF(ISNUMBER(SEARCH("months",#REF!)),INDEX(INDIRECT($I$20),1)*DATEDIF(HHU$25,MIN(HHV$25,$F$19)+1,"m")/12,0),0)</f>
        <v>0</v>
      </c>
      <c r="HHW49" s="258">
        <f ca="1">IFERROR(IF(ISNUMBER(SEARCH("months",#REF!)),INDEX(INDIRECT($I$20),1)*DATEDIF(HHW$25,MIN(HHX$25,$F$19)+1,"m")/12,0),0)</f>
        <v>0</v>
      </c>
      <c r="HHY49" s="258">
        <f ca="1">IFERROR(IF(ISNUMBER(SEARCH("months",#REF!)),INDEX(INDIRECT($I$20),1)*DATEDIF(HHY$25,MIN(HHZ$25,$F$19)+1,"m")/12,0),0)</f>
        <v>0</v>
      </c>
      <c r="HIA49" s="258">
        <f ca="1">IFERROR(IF(ISNUMBER(SEARCH("months",#REF!)),INDEX(INDIRECT($I$20),1)*DATEDIF(HIA$25,MIN(HIB$25,$F$19)+1,"m")/12,0),0)</f>
        <v>0</v>
      </c>
      <c r="HIC49" s="258">
        <f ca="1">IFERROR(IF(ISNUMBER(SEARCH("months",#REF!)),INDEX(INDIRECT($I$20),1)*DATEDIF(HIC$25,MIN(HID$25,$F$19)+1,"m")/12,0),0)</f>
        <v>0</v>
      </c>
      <c r="HIE49" s="258">
        <f ca="1">IFERROR(IF(ISNUMBER(SEARCH("months",#REF!)),INDEX(INDIRECT($I$20),1)*DATEDIF(HIE$25,MIN(HIF$25,$F$19)+1,"m")/12,0),0)</f>
        <v>0</v>
      </c>
      <c r="HIG49" s="258">
        <f ca="1">IFERROR(IF(ISNUMBER(SEARCH("months",#REF!)),INDEX(INDIRECT($I$20),1)*DATEDIF(HIG$25,MIN(HIH$25,$F$19)+1,"m")/12,0),0)</f>
        <v>0</v>
      </c>
      <c r="HII49" s="258">
        <f ca="1">IFERROR(IF(ISNUMBER(SEARCH("months",#REF!)),INDEX(INDIRECT($I$20),1)*DATEDIF(HII$25,MIN(HIJ$25,$F$19)+1,"m")/12,0),0)</f>
        <v>0</v>
      </c>
      <c r="HIK49" s="258">
        <f ca="1">IFERROR(IF(ISNUMBER(SEARCH("months",#REF!)),INDEX(INDIRECT($I$20),1)*DATEDIF(HIK$25,MIN(HIL$25,$F$19)+1,"m")/12,0),0)</f>
        <v>0</v>
      </c>
      <c r="HIM49" s="258">
        <f ca="1">IFERROR(IF(ISNUMBER(SEARCH("months",#REF!)),INDEX(INDIRECT($I$20),1)*DATEDIF(HIM$25,MIN(HIN$25,$F$19)+1,"m")/12,0),0)</f>
        <v>0</v>
      </c>
      <c r="HIO49" s="258">
        <f ca="1">IFERROR(IF(ISNUMBER(SEARCH("months",#REF!)),INDEX(INDIRECT($I$20),1)*DATEDIF(HIO$25,MIN(HIP$25,$F$19)+1,"m")/12,0),0)</f>
        <v>0</v>
      </c>
      <c r="HIQ49" s="258">
        <f ca="1">IFERROR(IF(ISNUMBER(SEARCH("months",#REF!)),INDEX(INDIRECT($I$20),1)*DATEDIF(HIQ$25,MIN(HIR$25,$F$19)+1,"m")/12,0),0)</f>
        <v>0</v>
      </c>
      <c r="HIS49" s="258">
        <f ca="1">IFERROR(IF(ISNUMBER(SEARCH("months",#REF!)),INDEX(INDIRECT($I$20),1)*DATEDIF(HIS$25,MIN(HIT$25,$F$19)+1,"m")/12,0),0)</f>
        <v>0</v>
      </c>
      <c r="HIU49" s="258">
        <f ca="1">IFERROR(IF(ISNUMBER(SEARCH("months",#REF!)),INDEX(INDIRECT($I$20),1)*DATEDIF(HIU$25,MIN(HIV$25,$F$19)+1,"m")/12,0),0)</f>
        <v>0</v>
      </c>
      <c r="HIW49" s="258">
        <f ca="1">IFERROR(IF(ISNUMBER(SEARCH("months",#REF!)),INDEX(INDIRECT($I$20),1)*DATEDIF(HIW$25,MIN(HIX$25,$F$19)+1,"m")/12,0),0)</f>
        <v>0</v>
      </c>
      <c r="HIY49" s="258">
        <f ca="1">IFERROR(IF(ISNUMBER(SEARCH("months",#REF!)),INDEX(INDIRECT($I$20),1)*DATEDIF(HIY$25,MIN(HIZ$25,$F$19)+1,"m")/12,0),0)</f>
        <v>0</v>
      </c>
      <c r="HJA49" s="258">
        <f ca="1">IFERROR(IF(ISNUMBER(SEARCH("months",#REF!)),INDEX(INDIRECT($I$20),1)*DATEDIF(HJA$25,MIN(HJB$25,$F$19)+1,"m")/12,0),0)</f>
        <v>0</v>
      </c>
      <c r="HJC49" s="258">
        <f ca="1">IFERROR(IF(ISNUMBER(SEARCH("months",#REF!)),INDEX(INDIRECT($I$20),1)*DATEDIF(HJC$25,MIN(HJD$25,$F$19)+1,"m")/12,0),0)</f>
        <v>0</v>
      </c>
      <c r="HJE49" s="258">
        <f ca="1">IFERROR(IF(ISNUMBER(SEARCH("months",#REF!)),INDEX(INDIRECT($I$20),1)*DATEDIF(HJE$25,MIN(HJF$25,$F$19)+1,"m")/12,0),0)</f>
        <v>0</v>
      </c>
      <c r="HJG49" s="258">
        <f ca="1">IFERROR(IF(ISNUMBER(SEARCH("months",#REF!)),INDEX(INDIRECT($I$20),1)*DATEDIF(HJG$25,MIN(HJH$25,$F$19)+1,"m")/12,0),0)</f>
        <v>0</v>
      </c>
      <c r="HJI49" s="258">
        <f ca="1">IFERROR(IF(ISNUMBER(SEARCH("months",#REF!)),INDEX(INDIRECT($I$20),1)*DATEDIF(HJI$25,MIN(HJJ$25,$F$19)+1,"m")/12,0),0)</f>
        <v>0</v>
      </c>
      <c r="HJK49" s="258">
        <f ca="1">IFERROR(IF(ISNUMBER(SEARCH("months",#REF!)),INDEX(INDIRECT($I$20),1)*DATEDIF(HJK$25,MIN(HJL$25,$F$19)+1,"m")/12,0),0)</f>
        <v>0</v>
      </c>
      <c r="HJM49" s="258">
        <f ca="1">IFERROR(IF(ISNUMBER(SEARCH("months",#REF!)),INDEX(INDIRECT($I$20),1)*DATEDIF(HJM$25,MIN(HJN$25,$F$19)+1,"m")/12,0),0)</f>
        <v>0</v>
      </c>
      <c r="HJO49" s="258">
        <f ca="1">IFERROR(IF(ISNUMBER(SEARCH("months",#REF!)),INDEX(INDIRECT($I$20),1)*DATEDIF(HJO$25,MIN(HJP$25,$F$19)+1,"m")/12,0),0)</f>
        <v>0</v>
      </c>
      <c r="HJQ49" s="258">
        <f ca="1">IFERROR(IF(ISNUMBER(SEARCH("months",#REF!)),INDEX(INDIRECT($I$20),1)*DATEDIF(HJQ$25,MIN(HJR$25,$F$19)+1,"m")/12,0),0)</f>
        <v>0</v>
      </c>
      <c r="HJS49" s="258">
        <f ca="1">IFERROR(IF(ISNUMBER(SEARCH("months",#REF!)),INDEX(INDIRECT($I$20),1)*DATEDIF(HJS$25,MIN(HJT$25,$F$19)+1,"m")/12,0),0)</f>
        <v>0</v>
      </c>
      <c r="HJU49" s="258">
        <f ca="1">IFERROR(IF(ISNUMBER(SEARCH("months",#REF!)),INDEX(INDIRECT($I$20),1)*DATEDIF(HJU$25,MIN(HJV$25,$F$19)+1,"m")/12,0),0)</f>
        <v>0</v>
      </c>
      <c r="HJW49" s="258">
        <f ca="1">IFERROR(IF(ISNUMBER(SEARCH("months",#REF!)),INDEX(INDIRECT($I$20),1)*DATEDIF(HJW$25,MIN(HJX$25,$F$19)+1,"m")/12,0),0)</f>
        <v>0</v>
      </c>
      <c r="HJY49" s="258">
        <f ca="1">IFERROR(IF(ISNUMBER(SEARCH("months",#REF!)),INDEX(INDIRECT($I$20),1)*DATEDIF(HJY$25,MIN(HJZ$25,$F$19)+1,"m")/12,0),0)</f>
        <v>0</v>
      </c>
      <c r="HKA49" s="258">
        <f ca="1">IFERROR(IF(ISNUMBER(SEARCH("months",#REF!)),INDEX(INDIRECT($I$20),1)*DATEDIF(HKA$25,MIN(HKB$25,$F$19)+1,"m")/12,0),0)</f>
        <v>0</v>
      </c>
      <c r="HKC49" s="258">
        <f ca="1">IFERROR(IF(ISNUMBER(SEARCH("months",#REF!)),INDEX(INDIRECT($I$20),1)*DATEDIF(HKC$25,MIN(HKD$25,$F$19)+1,"m")/12,0),0)</f>
        <v>0</v>
      </c>
      <c r="HKE49" s="258">
        <f ca="1">IFERROR(IF(ISNUMBER(SEARCH("months",#REF!)),INDEX(INDIRECT($I$20),1)*DATEDIF(HKE$25,MIN(HKF$25,$F$19)+1,"m")/12,0),0)</f>
        <v>0</v>
      </c>
      <c r="HKG49" s="258">
        <f ca="1">IFERROR(IF(ISNUMBER(SEARCH("months",#REF!)),INDEX(INDIRECT($I$20),1)*DATEDIF(HKG$25,MIN(HKH$25,$F$19)+1,"m")/12,0),0)</f>
        <v>0</v>
      </c>
      <c r="HKI49" s="258">
        <f ca="1">IFERROR(IF(ISNUMBER(SEARCH("months",#REF!)),INDEX(INDIRECT($I$20),1)*DATEDIF(HKI$25,MIN(HKJ$25,$F$19)+1,"m")/12,0),0)</f>
        <v>0</v>
      </c>
      <c r="HKK49" s="258">
        <f ca="1">IFERROR(IF(ISNUMBER(SEARCH("months",#REF!)),INDEX(INDIRECT($I$20),1)*DATEDIF(HKK$25,MIN(HKL$25,$F$19)+1,"m")/12,0),0)</f>
        <v>0</v>
      </c>
      <c r="HKM49" s="258">
        <f ca="1">IFERROR(IF(ISNUMBER(SEARCH("months",#REF!)),INDEX(INDIRECT($I$20),1)*DATEDIF(HKM$25,MIN(HKN$25,$F$19)+1,"m")/12,0),0)</f>
        <v>0</v>
      </c>
      <c r="HKO49" s="258">
        <f ca="1">IFERROR(IF(ISNUMBER(SEARCH("months",#REF!)),INDEX(INDIRECT($I$20),1)*DATEDIF(HKO$25,MIN(HKP$25,$F$19)+1,"m")/12,0),0)</f>
        <v>0</v>
      </c>
      <c r="HKQ49" s="258">
        <f ca="1">IFERROR(IF(ISNUMBER(SEARCH("months",#REF!)),INDEX(INDIRECT($I$20),1)*DATEDIF(HKQ$25,MIN(HKR$25,$F$19)+1,"m")/12,0),0)</f>
        <v>0</v>
      </c>
      <c r="HKS49" s="258">
        <f ca="1">IFERROR(IF(ISNUMBER(SEARCH("months",#REF!)),INDEX(INDIRECT($I$20),1)*DATEDIF(HKS$25,MIN(HKT$25,$F$19)+1,"m")/12,0),0)</f>
        <v>0</v>
      </c>
      <c r="HKU49" s="258">
        <f ca="1">IFERROR(IF(ISNUMBER(SEARCH("months",#REF!)),INDEX(INDIRECT($I$20),1)*DATEDIF(HKU$25,MIN(HKV$25,$F$19)+1,"m")/12,0),0)</f>
        <v>0</v>
      </c>
      <c r="HKW49" s="258">
        <f ca="1">IFERROR(IF(ISNUMBER(SEARCH("months",#REF!)),INDEX(INDIRECT($I$20),1)*DATEDIF(HKW$25,MIN(HKX$25,$F$19)+1,"m")/12,0),0)</f>
        <v>0</v>
      </c>
      <c r="HKY49" s="258">
        <f ca="1">IFERROR(IF(ISNUMBER(SEARCH("months",#REF!)),INDEX(INDIRECT($I$20),1)*DATEDIF(HKY$25,MIN(HKZ$25,$F$19)+1,"m")/12,0),0)</f>
        <v>0</v>
      </c>
      <c r="HLA49" s="258">
        <f ca="1">IFERROR(IF(ISNUMBER(SEARCH("months",#REF!)),INDEX(INDIRECT($I$20),1)*DATEDIF(HLA$25,MIN(HLB$25,$F$19)+1,"m")/12,0),0)</f>
        <v>0</v>
      </c>
      <c r="HLC49" s="258">
        <f ca="1">IFERROR(IF(ISNUMBER(SEARCH("months",#REF!)),INDEX(INDIRECT($I$20),1)*DATEDIF(HLC$25,MIN(HLD$25,$F$19)+1,"m")/12,0),0)</f>
        <v>0</v>
      </c>
      <c r="HLE49" s="258">
        <f ca="1">IFERROR(IF(ISNUMBER(SEARCH("months",#REF!)),INDEX(INDIRECT($I$20),1)*DATEDIF(HLE$25,MIN(HLF$25,$F$19)+1,"m")/12,0),0)</f>
        <v>0</v>
      </c>
      <c r="HLG49" s="258">
        <f ca="1">IFERROR(IF(ISNUMBER(SEARCH("months",#REF!)),INDEX(INDIRECT($I$20),1)*DATEDIF(HLG$25,MIN(HLH$25,$F$19)+1,"m")/12,0),0)</f>
        <v>0</v>
      </c>
      <c r="HLI49" s="258">
        <f ca="1">IFERROR(IF(ISNUMBER(SEARCH("months",#REF!)),INDEX(INDIRECT($I$20),1)*DATEDIF(HLI$25,MIN(HLJ$25,$F$19)+1,"m")/12,0),0)</f>
        <v>0</v>
      </c>
      <c r="HLK49" s="258">
        <f ca="1">IFERROR(IF(ISNUMBER(SEARCH("months",#REF!)),INDEX(INDIRECT($I$20),1)*DATEDIF(HLK$25,MIN(HLL$25,$F$19)+1,"m")/12,0),0)</f>
        <v>0</v>
      </c>
      <c r="HLM49" s="258">
        <f ca="1">IFERROR(IF(ISNUMBER(SEARCH("months",#REF!)),INDEX(INDIRECT($I$20),1)*DATEDIF(HLM$25,MIN(HLN$25,$F$19)+1,"m")/12,0),0)</f>
        <v>0</v>
      </c>
      <c r="HLO49" s="258">
        <f ca="1">IFERROR(IF(ISNUMBER(SEARCH("months",#REF!)),INDEX(INDIRECT($I$20),1)*DATEDIF(HLO$25,MIN(HLP$25,$F$19)+1,"m")/12,0),0)</f>
        <v>0</v>
      </c>
      <c r="HLQ49" s="258">
        <f ca="1">IFERROR(IF(ISNUMBER(SEARCH("months",#REF!)),INDEX(INDIRECT($I$20),1)*DATEDIF(HLQ$25,MIN(HLR$25,$F$19)+1,"m")/12,0),0)</f>
        <v>0</v>
      </c>
      <c r="HLS49" s="258">
        <f ca="1">IFERROR(IF(ISNUMBER(SEARCH("months",#REF!)),INDEX(INDIRECT($I$20),1)*DATEDIF(HLS$25,MIN(HLT$25,$F$19)+1,"m")/12,0),0)</f>
        <v>0</v>
      </c>
      <c r="HLU49" s="258">
        <f ca="1">IFERROR(IF(ISNUMBER(SEARCH("months",#REF!)),INDEX(INDIRECT($I$20),1)*DATEDIF(HLU$25,MIN(HLV$25,$F$19)+1,"m")/12,0),0)</f>
        <v>0</v>
      </c>
      <c r="HLW49" s="258">
        <f ca="1">IFERROR(IF(ISNUMBER(SEARCH("months",#REF!)),INDEX(INDIRECT($I$20),1)*DATEDIF(HLW$25,MIN(HLX$25,$F$19)+1,"m")/12,0),0)</f>
        <v>0</v>
      </c>
      <c r="HLY49" s="258">
        <f ca="1">IFERROR(IF(ISNUMBER(SEARCH("months",#REF!)),INDEX(INDIRECT($I$20),1)*DATEDIF(HLY$25,MIN(HLZ$25,$F$19)+1,"m")/12,0),0)</f>
        <v>0</v>
      </c>
      <c r="HMA49" s="258">
        <f ca="1">IFERROR(IF(ISNUMBER(SEARCH("months",#REF!)),INDEX(INDIRECT($I$20),1)*DATEDIF(HMA$25,MIN(HMB$25,$F$19)+1,"m")/12,0),0)</f>
        <v>0</v>
      </c>
      <c r="HMC49" s="258">
        <f ca="1">IFERROR(IF(ISNUMBER(SEARCH("months",#REF!)),INDEX(INDIRECT($I$20),1)*DATEDIF(HMC$25,MIN(HMD$25,$F$19)+1,"m")/12,0),0)</f>
        <v>0</v>
      </c>
      <c r="HME49" s="258">
        <f ca="1">IFERROR(IF(ISNUMBER(SEARCH("months",#REF!)),INDEX(INDIRECT($I$20),1)*DATEDIF(HME$25,MIN(HMF$25,$F$19)+1,"m")/12,0),0)</f>
        <v>0</v>
      </c>
      <c r="HMG49" s="258">
        <f ca="1">IFERROR(IF(ISNUMBER(SEARCH("months",#REF!)),INDEX(INDIRECT($I$20),1)*DATEDIF(HMG$25,MIN(HMH$25,$F$19)+1,"m")/12,0),0)</f>
        <v>0</v>
      </c>
      <c r="HMI49" s="258">
        <f ca="1">IFERROR(IF(ISNUMBER(SEARCH("months",#REF!)),INDEX(INDIRECT($I$20),1)*DATEDIF(HMI$25,MIN(HMJ$25,$F$19)+1,"m")/12,0),0)</f>
        <v>0</v>
      </c>
      <c r="HMK49" s="258">
        <f ca="1">IFERROR(IF(ISNUMBER(SEARCH("months",#REF!)),INDEX(INDIRECT($I$20),1)*DATEDIF(HMK$25,MIN(HML$25,$F$19)+1,"m")/12,0),0)</f>
        <v>0</v>
      </c>
      <c r="HMM49" s="258">
        <f ca="1">IFERROR(IF(ISNUMBER(SEARCH("months",#REF!)),INDEX(INDIRECT($I$20),1)*DATEDIF(HMM$25,MIN(HMN$25,$F$19)+1,"m")/12,0),0)</f>
        <v>0</v>
      </c>
      <c r="HMO49" s="258">
        <f ca="1">IFERROR(IF(ISNUMBER(SEARCH("months",#REF!)),INDEX(INDIRECT($I$20),1)*DATEDIF(HMO$25,MIN(HMP$25,$F$19)+1,"m")/12,0),0)</f>
        <v>0</v>
      </c>
      <c r="HMQ49" s="258">
        <f ca="1">IFERROR(IF(ISNUMBER(SEARCH("months",#REF!)),INDEX(INDIRECT($I$20),1)*DATEDIF(HMQ$25,MIN(HMR$25,$F$19)+1,"m")/12,0),0)</f>
        <v>0</v>
      </c>
      <c r="HMS49" s="258">
        <f ca="1">IFERROR(IF(ISNUMBER(SEARCH("months",#REF!)),INDEX(INDIRECT($I$20),1)*DATEDIF(HMS$25,MIN(HMT$25,$F$19)+1,"m")/12,0),0)</f>
        <v>0</v>
      </c>
      <c r="HMU49" s="258">
        <f ca="1">IFERROR(IF(ISNUMBER(SEARCH("months",#REF!)),INDEX(INDIRECT($I$20),1)*DATEDIF(HMU$25,MIN(HMV$25,$F$19)+1,"m")/12,0),0)</f>
        <v>0</v>
      </c>
      <c r="HMW49" s="258">
        <f ca="1">IFERROR(IF(ISNUMBER(SEARCH("months",#REF!)),INDEX(INDIRECT($I$20),1)*DATEDIF(HMW$25,MIN(HMX$25,$F$19)+1,"m")/12,0),0)</f>
        <v>0</v>
      </c>
      <c r="HMY49" s="258">
        <f ca="1">IFERROR(IF(ISNUMBER(SEARCH("months",#REF!)),INDEX(INDIRECT($I$20),1)*DATEDIF(HMY$25,MIN(HMZ$25,$F$19)+1,"m")/12,0),0)</f>
        <v>0</v>
      </c>
      <c r="HNA49" s="258">
        <f ca="1">IFERROR(IF(ISNUMBER(SEARCH("months",#REF!)),INDEX(INDIRECT($I$20),1)*DATEDIF(HNA$25,MIN(HNB$25,$F$19)+1,"m")/12,0),0)</f>
        <v>0</v>
      </c>
      <c r="HNC49" s="258">
        <f ca="1">IFERROR(IF(ISNUMBER(SEARCH("months",#REF!)),INDEX(INDIRECT($I$20),1)*DATEDIF(HNC$25,MIN(HND$25,$F$19)+1,"m")/12,0),0)</f>
        <v>0</v>
      </c>
      <c r="HNE49" s="258">
        <f ca="1">IFERROR(IF(ISNUMBER(SEARCH("months",#REF!)),INDEX(INDIRECT($I$20),1)*DATEDIF(HNE$25,MIN(HNF$25,$F$19)+1,"m")/12,0),0)</f>
        <v>0</v>
      </c>
      <c r="HNG49" s="258">
        <f ca="1">IFERROR(IF(ISNUMBER(SEARCH("months",#REF!)),INDEX(INDIRECT($I$20),1)*DATEDIF(HNG$25,MIN(HNH$25,$F$19)+1,"m")/12,0),0)</f>
        <v>0</v>
      </c>
      <c r="HNI49" s="258">
        <f ca="1">IFERROR(IF(ISNUMBER(SEARCH("months",#REF!)),INDEX(INDIRECT($I$20),1)*DATEDIF(HNI$25,MIN(HNJ$25,$F$19)+1,"m")/12,0),0)</f>
        <v>0</v>
      </c>
      <c r="HNK49" s="258">
        <f ca="1">IFERROR(IF(ISNUMBER(SEARCH("months",#REF!)),INDEX(INDIRECT($I$20),1)*DATEDIF(HNK$25,MIN(HNL$25,$F$19)+1,"m")/12,0),0)</f>
        <v>0</v>
      </c>
      <c r="HNM49" s="258">
        <f ca="1">IFERROR(IF(ISNUMBER(SEARCH("months",#REF!)),INDEX(INDIRECT($I$20),1)*DATEDIF(HNM$25,MIN(HNN$25,$F$19)+1,"m")/12,0),0)</f>
        <v>0</v>
      </c>
      <c r="HNO49" s="258">
        <f ca="1">IFERROR(IF(ISNUMBER(SEARCH("months",#REF!)),INDEX(INDIRECT($I$20),1)*DATEDIF(HNO$25,MIN(HNP$25,$F$19)+1,"m")/12,0),0)</f>
        <v>0</v>
      </c>
      <c r="HNQ49" s="258">
        <f ca="1">IFERROR(IF(ISNUMBER(SEARCH("months",#REF!)),INDEX(INDIRECT($I$20),1)*DATEDIF(HNQ$25,MIN(HNR$25,$F$19)+1,"m")/12,0),0)</f>
        <v>0</v>
      </c>
      <c r="HNS49" s="258">
        <f ca="1">IFERROR(IF(ISNUMBER(SEARCH("months",#REF!)),INDEX(INDIRECT($I$20),1)*DATEDIF(HNS$25,MIN(HNT$25,$F$19)+1,"m")/12,0),0)</f>
        <v>0</v>
      </c>
      <c r="HNU49" s="258">
        <f ca="1">IFERROR(IF(ISNUMBER(SEARCH("months",#REF!)),INDEX(INDIRECT($I$20),1)*DATEDIF(HNU$25,MIN(HNV$25,$F$19)+1,"m")/12,0),0)</f>
        <v>0</v>
      </c>
      <c r="HNW49" s="258">
        <f ca="1">IFERROR(IF(ISNUMBER(SEARCH("months",#REF!)),INDEX(INDIRECT($I$20),1)*DATEDIF(HNW$25,MIN(HNX$25,$F$19)+1,"m")/12,0),0)</f>
        <v>0</v>
      </c>
      <c r="HNY49" s="258">
        <f ca="1">IFERROR(IF(ISNUMBER(SEARCH("months",#REF!)),INDEX(INDIRECT($I$20),1)*DATEDIF(HNY$25,MIN(HNZ$25,$F$19)+1,"m")/12,0),0)</f>
        <v>0</v>
      </c>
      <c r="HOA49" s="258">
        <f ca="1">IFERROR(IF(ISNUMBER(SEARCH("months",#REF!)),INDEX(INDIRECT($I$20),1)*DATEDIF(HOA$25,MIN(HOB$25,$F$19)+1,"m")/12,0),0)</f>
        <v>0</v>
      </c>
      <c r="HOC49" s="258">
        <f ca="1">IFERROR(IF(ISNUMBER(SEARCH("months",#REF!)),INDEX(INDIRECT($I$20),1)*DATEDIF(HOC$25,MIN(HOD$25,$F$19)+1,"m")/12,0),0)</f>
        <v>0</v>
      </c>
      <c r="HOE49" s="258">
        <f ca="1">IFERROR(IF(ISNUMBER(SEARCH("months",#REF!)),INDEX(INDIRECT($I$20),1)*DATEDIF(HOE$25,MIN(HOF$25,$F$19)+1,"m")/12,0),0)</f>
        <v>0</v>
      </c>
      <c r="HOG49" s="258">
        <f ca="1">IFERROR(IF(ISNUMBER(SEARCH("months",#REF!)),INDEX(INDIRECT($I$20),1)*DATEDIF(HOG$25,MIN(HOH$25,$F$19)+1,"m")/12,0),0)</f>
        <v>0</v>
      </c>
      <c r="HOI49" s="258">
        <f ca="1">IFERROR(IF(ISNUMBER(SEARCH("months",#REF!)),INDEX(INDIRECT($I$20),1)*DATEDIF(HOI$25,MIN(HOJ$25,$F$19)+1,"m")/12,0),0)</f>
        <v>0</v>
      </c>
      <c r="HOK49" s="258">
        <f ca="1">IFERROR(IF(ISNUMBER(SEARCH("months",#REF!)),INDEX(INDIRECT($I$20),1)*DATEDIF(HOK$25,MIN(HOL$25,$F$19)+1,"m")/12,0),0)</f>
        <v>0</v>
      </c>
      <c r="HOM49" s="258">
        <f ca="1">IFERROR(IF(ISNUMBER(SEARCH("months",#REF!)),INDEX(INDIRECT($I$20),1)*DATEDIF(HOM$25,MIN(HON$25,$F$19)+1,"m")/12,0),0)</f>
        <v>0</v>
      </c>
      <c r="HOO49" s="258">
        <f ca="1">IFERROR(IF(ISNUMBER(SEARCH("months",#REF!)),INDEX(INDIRECT($I$20),1)*DATEDIF(HOO$25,MIN(HOP$25,$F$19)+1,"m")/12,0),0)</f>
        <v>0</v>
      </c>
      <c r="HOQ49" s="258">
        <f ca="1">IFERROR(IF(ISNUMBER(SEARCH("months",#REF!)),INDEX(INDIRECT($I$20),1)*DATEDIF(HOQ$25,MIN(HOR$25,$F$19)+1,"m")/12,0),0)</f>
        <v>0</v>
      </c>
      <c r="HOS49" s="258">
        <f ca="1">IFERROR(IF(ISNUMBER(SEARCH("months",#REF!)),INDEX(INDIRECT($I$20),1)*DATEDIF(HOS$25,MIN(HOT$25,$F$19)+1,"m")/12,0),0)</f>
        <v>0</v>
      </c>
      <c r="HOU49" s="258">
        <f ca="1">IFERROR(IF(ISNUMBER(SEARCH("months",#REF!)),INDEX(INDIRECT($I$20),1)*DATEDIF(HOU$25,MIN(HOV$25,$F$19)+1,"m")/12,0),0)</f>
        <v>0</v>
      </c>
      <c r="HOW49" s="258">
        <f ca="1">IFERROR(IF(ISNUMBER(SEARCH("months",#REF!)),INDEX(INDIRECT($I$20),1)*DATEDIF(HOW$25,MIN(HOX$25,$F$19)+1,"m")/12,0),0)</f>
        <v>0</v>
      </c>
      <c r="HOY49" s="258">
        <f ca="1">IFERROR(IF(ISNUMBER(SEARCH("months",#REF!)),INDEX(INDIRECT($I$20),1)*DATEDIF(HOY$25,MIN(HOZ$25,$F$19)+1,"m")/12,0),0)</f>
        <v>0</v>
      </c>
      <c r="HPA49" s="258">
        <f ca="1">IFERROR(IF(ISNUMBER(SEARCH("months",#REF!)),INDEX(INDIRECT($I$20),1)*DATEDIF(HPA$25,MIN(HPB$25,$F$19)+1,"m")/12,0),0)</f>
        <v>0</v>
      </c>
      <c r="HPC49" s="258">
        <f ca="1">IFERROR(IF(ISNUMBER(SEARCH("months",#REF!)),INDEX(INDIRECT($I$20),1)*DATEDIF(HPC$25,MIN(HPD$25,$F$19)+1,"m")/12,0),0)</f>
        <v>0</v>
      </c>
      <c r="HPE49" s="258">
        <f ca="1">IFERROR(IF(ISNUMBER(SEARCH("months",#REF!)),INDEX(INDIRECT($I$20),1)*DATEDIF(HPE$25,MIN(HPF$25,$F$19)+1,"m")/12,0),0)</f>
        <v>0</v>
      </c>
      <c r="HPG49" s="258">
        <f ca="1">IFERROR(IF(ISNUMBER(SEARCH("months",#REF!)),INDEX(INDIRECT($I$20),1)*DATEDIF(HPG$25,MIN(HPH$25,$F$19)+1,"m")/12,0),0)</f>
        <v>0</v>
      </c>
      <c r="HPI49" s="258">
        <f ca="1">IFERROR(IF(ISNUMBER(SEARCH("months",#REF!)),INDEX(INDIRECT($I$20),1)*DATEDIF(HPI$25,MIN(HPJ$25,$F$19)+1,"m")/12,0),0)</f>
        <v>0</v>
      </c>
      <c r="HPK49" s="258">
        <f ca="1">IFERROR(IF(ISNUMBER(SEARCH("months",#REF!)),INDEX(INDIRECT($I$20),1)*DATEDIF(HPK$25,MIN(HPL$25,$F$19)+1,"m")/12,0),0)</f>
        <v>0</v>
      </c>
      <c r="HPM49" s="258">
        <f ca="1">IFERROR(IF(ISNUMBER(SEARCH("months",#REF!)),INDEX(INDIRECT($I$20),1)*DATEDIF(HPM$25,MIN(HPN$25,$F$19)+1,"m")/12,0),0)</f>
        <v>0</v>
      </c>
      <c r="HPO49" s="258">
        <f ca="1">IFERROR(IF(ISNUMBER(SEARCH("months",#REF!)),INDEX(INDIRECT($I$20),1)*DATEDIF(HPO$25,MIN(HPP$25,$F$19)+1,"m")/12,0),0)</f>
        <v>0</v>
      </c>
      <c r="HPQ49" s="258">
        <f ca="1">IFERROR(IF(ISNUMBER(SEARCH("months",#REF!)),INDEX(INDIRECT($I$20),1)*DATEDIF(HPQ$25,MIN(HPR$25,$F$19)+1,"m")/12,0),0)</f>
        <v>0</v>
      </c>
      <c r="HPS49" s="258">
        <f ca="1">IFERROR(IF(ISNUMBER(SEARCH("months",#REF!)),INDEX(INDIRECT($I$20),1)*DATEDIF(HPS$25,MIN(HPT$25,$F$19)+1,"m")/12,0),0)</f>
        <v>0</v>
      </c>
      <c r="HPU49" s="258">
        <f ca="1">IFERROR(IF(ISNUMBER(SEARCH("months",#REF!)),INDEX(INDIRECT($I$20),1)*DATEDIF(HPU$25,MIN(HPV$25,$F$19)+1,"m")/12,0),0)</f>
        <v>0</v>
      </c>
      <c r="HPW49" s="258">
        <f ca="1">IFERROR(IF(ISNUMBER(SEARCH("months",#REF!)),INDEX(INDIRECT($I$20),1)*DATEDIF(HPW$25,MIN(HPX$25,$F$19)+1,"m")/12,0),0)</f>
        <v>0</v>
      </c>
      <c r="HPY49" s="258">
        <f ca="1">IFERROR(IF(ISNUMBER(SEARCH("months",#REF!)),INDEX(INDIRECT($I$20),1)*DATEDIF(HPY$25,MIN(HPZ$25,$F$19)+1,"m")/12,0),0)</f>
        <v>0</v>
      </c>
      <c r="HQA49" s="258">
        <f ca="1">IFERROR(IF(ISNUMBER(SEARCH("months",#REF!)),INDEX(INDIRECT($I$20),1)*DATEDIF(HQA$25,MIN(HQB$25,$F$19)+1,"m")/12,0),0)</f>
        <v>0</v>
      </c>
      <c r="HQC49" s="258">
        <f ca="1">IFERROR(IF(ISNUMBER(SEARCH("months",#REF!)),INDEX(INDIRECT($I$20),1)*DATEDIF(HQC$25,MIN(HQD$25,$F$19)+1,"m")/12,0),0)</f>
        <v>0</v>
      </c>
      <c r="HQE49" s="258">
        <f ca="1">IFERROR(IF(ISNUMBER(SEARCH("months",#REF!)),INDEX(INDIRECT($I$20),1)*DATEDIF(HQE$25,MIN(HQF$25,$F$19)+1,"m")/12,0),0)</f>
        <v>0</v>
      </c>
      <c r="HQG49" s="258">
        <f ca="1">IFERROR(IF(ISNUMBER(SEARCH("months",#REF!)),INDEX(INDIRECT($I$20),1)*DATEDIF(HQG$25,MIN(HQH$25,$F$19)+1,"m")/12,0),0)</f>
        <v>0</v>
      </c>
      <c r="HQI49" s="258">
        <f ca="1">IFERROR(IF(ISNUMBER(SEARCH("months",#REF!)),INDEX(INDIRECT($I$20),1)*DATEDIF(HQI$25,MIN(HQJ$25,$F$19)+1,"m")/12,0),0)</f>
        <v>0</v>
      </c>
      <c r="HQK49" s="258">
        <f ca="1">IFERROR(IF(ISNUMBER(SEARCH("months",#REF!)),INDEX(INDIRECT($I$20),1)*DATEDIF(HQK$25,MIN(HQL$25,$F$19)+1,"m")/12,0),0)</f>
        <v>0</v>
      </c>
      <c r="HQM49" s="258">
        <f ca="1">IFERROR(IF(ISNUMBER(SEARCH("months",#REF!)),INDEX(INDIRECT($I$20),1)*DATEDIF(HQM$25,MIN(HQN$25,$F$19)+1,"m")/12,0),0)</f>
        <v>0</v>
      </c>
      <c r="HQO49" s="258">
        <f ca="1">IFERROR(IF(ISNUMBER(SEARCH("months",#REF!)),INDEX(INDIRECT($I$20),1)*DATEDIF(HQO$25,MIN(HQP$25,$F$19)+1,"m")/12,0),0)</f>
        <v>0</v>
      </c>
      <c r="HQQ49" s="258">
        <f ca="1">IFERROR(IF(ISNUMBER(SEARCH("months",#REF!)),INDEX(INDIRECT($I$20),1)*DATEDIF(HQQ$25,MIN(HQR$25,$F$19)+1,"m")/12,0),0)</f>
        <v>0</v>
      </c>
      <c r="HQS49" s="258">
        <f ca="1">IFERROR(IF(ISNUMBER(SEARCH("months",#REF!)),INDEX(INDIRECT($I$20),1)*DATEDIF(HQS$25,MIN(HQT$25,$F$19)+1,"m")/12,0),0)</f>
        <v>0</v>
      </c>
      <c r="HQU49" s="258">
        <f ca="1">IFERROR(IF(ISNUMBER(SEARCH("months",#REF!)),INDEX(INDIRECT($I$20),1)*DATEDIF(HQU$25,MIN(HQV$25,$F$19)+1,"m")/12,0),0)</f>
        <v>0</v>
      </c>
      <c r="HQW49" s="258">
        <f ca="1">IFERROR(IF(ISNUMBER(SEARCH("months",#REF!)),INDEX(INDIRECT($I$20),1)*DATEDIF(HQW$25,MIN(HQX$25,$F$19)+1,"m")/12,0),0)</f>
        <v>0</v>
      </c>
      <c r="HQY49" s="258">
        <f ca="1">IFERROR(IF(ISNUMBER(SEARCH("months",#REF!)),INDEX(INDIRECT($I$20),1)*DATEDIF(HQY$25,MIN(HQZ$25,$F$19)+1,"m")/12,0),0)</f>
        <v>0</v>
      </c>
      <c r="HRA49" s="258">
        <f ca="1">IFERROR(IF(ISNUMBER(SEARCH("months",#REF!)),INDEX(INDIRECT($I$20),1)*DATEDIF(HRA$25,MIN(HRB$25,$F$19)+1,"m")/12,0),0)</f>
        <v>0</v>
      </c>
      <c r="HRC49" s="258">
        <f ca="1">IFERROR(IF(ISNUMBER(SEARCH("months",#REF!)),INDEX(INDIRECT($I$20),1)*DATEDIF(HRC$25,MIN(HRD$25,$F$19)+1,"m")/12,0),0)</f>
        <v>0</v>
      </c>
      <c r="HRE49" s="258">
        <f ca="1">IFERROR(IF(ISNUMBER(SEARCH("months",#REF!)),INDEX(INDIRECT($I$20),1)*DATEDIF(HRE$25,MIN(HRF$25,$F$19)+1,"m")/12,0),0)</f>
        <v>0</v>
      </c>
      <c r="HRG49" s="258">
        <f ca="1">IFERROR(IF(ISNUMBER(SEARCH("months",#REF!)),INDEX(INDIRECT($I$20),1)*DATEDIF(HRG$25,MIN(HRH$25,$F$19)+1,"m")/12,0),0)</f>
        <v>0</v>
      </c>
      <c r="HRI49" s="258">
        <f ca="1">IFERROR(IF(ISNUMBER(SEARCH("months",#REF!)),INDEX(INDIRECT($I$20),1)*DATEDIF(HRI$25,MIN(HRJ$25,$F$19)+1,"m")/12,0),0)</f>
        <v>0</v>
      </c>
      <c r="HRK49" s="258">
        <f ca="1">IFERROR(IF(ISNUMBER(SEARCH("months",#REF!)),INDEX(INDIRECT($I$20),1)*DATEDIF(HRK$25,MIN(HRL$25,$F$19)+1,"m")/12,0),0)</f>
        <v>0</v>
      </c>
      <c r="HRM49" s="258">
        <f ca="1">IFERROR(IF(ISNUMBER(SEARCH("months",#REF!)),INDEX(INDIRECT($I$20),1)*DATEDIF(HRM$25,MIN(HRN$25,$F$19)+1,"m")/12,0),0)</f>
        <v>0</v>
      </c>
      <c r="HRO49" s="258">
        <f ca="1">IFERROR(IF(ISNUMBER(SEARCH("months",#REF!)),INDEX(INDIRECT($I$20),1)*DATEDIF(HRO$25,MIN(HRP$25,$F$19)+1,"m")/12,0),0)</f>
        <v>0</v>
      </c>
      <c r="HRQ49" s="258">
        <f ca="1">IFERROR(IF(ISNUMBER(SEARCH("months",#REF!)),INDEX(INDIRECT($I$20),1)*DATEDIF(HRQ$25,MIN(HRR$25,$F$19)+1,"m")/12,0),0)</f>
        <v>0</v>
      </c>
      <c r="HRS49" s="258">
        <f ca="1">IFERROR(IF(ISNUMBER(SEARCH("months",#REF!)),INDEX(INDIRECT($I$20),1)*DATEDIF(HRS$25,MIN(HRT$25,$F$19)+1,"m")/12,0),0)</f>
        <v>0</v>
      </c>
      <c r="HRU49" s="258">
        <f ca="1">IFERROR(IF(ISNUMBER(SEARCH("months",#REF!)),INDEX(INDIRECT($I$20),1)*DATEDIF(HRU$25,MIN(HRV$25,$F$19)+1,"m")/12,0),0)</f>
        <v>0</v>
      </c>
      <c r="HRW49" s="258">
        <f ca="1">IFERROR(IF(ISNUMBER(SEARCH("months",#REF!)),INDEX(INDIRECT($I$20),1)*DATEDIF(HRW$25,MIN(HRX$25,$F$19)+1,"m")/12,0),0)</f>
        <v>0</v>
      </c>
      <c r="HRY49" s="258">
        <f ca="1">IFERROR(IF(ISNUMBER(SEARCH("months",#REF!)),INDEX(INDIRECT($I$20),1)*DATEDIF(HRY$25,MIN(HRZ$25,$F$19)+1,"m")/12,0),0)</f>
        <v>0</v>
      </c>
      <c r="HSA49" s="258">
        <f ca="1">IFERROR(IF(ISNUMBER(SEARCH("months",#REF!)),INDEX(INDIRECT($I$20),1)*DATEDIF(HSA$25,MIN(HSB$25,$F$19)+1,"m")/12,0),0)</f>
        <v>0</v>
      </c>
      <c r="HSC49" s="258">
        <f ca="1">IFERROR(IF(ISNUMBER(SEARCH("months",#REF!)),INDEX(INDIRECT($I$20),1)*DATEDIF(HSC$25,MIN(HSD$25,$F$19)+1,"m")/12,0),0)</f>
        <v>0</v>
      </c>
      <c r="HSE49" s="258">
        <f ca="1">IFERROR(IF(ISNUMBER(SEARCH("months",#REF!)),INDEX(INDIRECT($I$20),1)*DATEDIF(HSE$25,MIN(HSF$25,$F$19)+1,"m")/12,0),0)</f>
        <v>0</v>
      </c>
      <c r="HSG49" s="258">
        <f ca="1">IFERROR(IF(ISNUMBER(SEARCH("months",#REF!)),INDEX(INDIRECT($I$20),1)*DATEDIF(HSG$25,MIN(HSH$25,$F$19)+1,"m")/12,0),0)</f>
        <v>0</v>
      </c>
      <c r="HSI49" s="258">
        <f ca="1">IFERROR(IF(ISNUMBER(SEARCH("months",#REF!)),INDEX(INDIRECT($I$20),1)*DATEDIF(HSI$25,MIN(HSJ$25,$F$19)+1,"m")/12,0),0)</f>
        <v>0</v>
      </c>
      <c r="HSK49" s="258">
        <f ca="1">IFERROR(IF(ISNUMBER(SEARCH("months",#REF!)),INDEX(INDIRECT($I$20),1)*DATEDIF(HSK$25,MIN(HSL$25,$F$19)+1,"m")/12,0),0)</f>
        <v>0</v>
      </c>
      <c r="HSM49" s="258">
        <f ca="1">IFERROR(IF(ISNUMBER(SEARCH("months",#REF!)),INDEX(INDIRECT($I$20),1)*DATEDIF(HSM$25,MIN(HSN$25,$F$19)+1,"m")/12,0),0)</f>
        <v>0</v>
      </c>
      <c r="HSO49" s="258">
        <f ca="1">IFERROR(IF(ISNUMBER(SEARCH("months",#REF!)),INDEX(INDIRECT($I$20),1)*DATEDIF(HSO$25,MIN(HSP$25,$F$19)+1,"m")/12,0),0)</f>
        <v>0</v>
      </c>
      <c r="HSQ49" s="258">
        <f ca="1">IFERROR(IF(ISNUMBER(SEARCH("months",#REF!)),INDEX(INDIRECT($I$20),1)*DATEDIF(HSQ$25,MIN(HSR$25,$F$19)+1,"m")/12,0),0)</f>
        <v>0</v>
      </c>
      <c r="HSS49" s="258">
        <f ca="1">IFERROR(IF(ISNUMBER(SEARCH("months",#REF!)),INDEX(INDIRECT($I$20),1)*DATEDIF(HSS$25,MIN(HST$25,$F$19)+1,"m")/12,0),0)</f>
        <v>0</v>
      </c>
      <c r="HSU49" s="258">
        <f ca="1">IFERROR(IF(ISNUMBER(SEARCH("months",#REF!)),INDEX(INDIRECT($I$20),1)*DATEDIF(HSU$25,MIN(HSV$25,$F$19)+1,"m")/12,0),0)</f>
        <v>0</v>
      </c>
      <c r="HSW49" s="258">
        <f ca="1">IFERROR(IF(ISNUMBER(SEARCH("months",#REF!)),INDEX(INDIRECT($I$20),1)*DATEDIF(HSW$25,MIN(HSX$25,$F$19)+1,"m")/12,0),0)</f>
        <v>0</v>
      </c>
      <c r="HSY49" s="258">
        <f ca="1">IFERROR(IF(ISNUMBER(SEARCH("months",#REF!)),INDEX(INDIRECT($I$20),1)*DATEDIF(HSY$25,MIN(HSZ$25,$F$19)+1,"m")/12,0),0)</f>
        <v>0</v>
      </c>
      <c r="HTA49" s="258">
        <f ca="1">IFERROR(IF(ISNUMBER(SEARCH("months",#REF!)),INDEX(INDIRECT($I$20),1)*DATEDIF(HTA$25,MIN(HTB$25,$F$19)+1,"m")/12,0),0)</f>
        <v>0</v>
      </c>
      <c r="HTC49" s="258">
        <f ca="1">IFERROR(IF(ISNUMBER(SEARCH("months",#REF!)),INDEX(INDIRECT($I$20),1)*DATEDIF(HTC$25,MIN(HTD$25,$F$19)+1,"m")/12,0),0)</f>
        <v>0</v>
      </c>
      <c r="HTE49" s="258">
        <f ca="1">IFERROR(IF(ISNUMBER(SEARCH("months",#REF!)),INDEX(INDIRECT($I$20),1)*DATEDIF(HTE$25,MIN(HTF$25,$F$19)+1,"m")/12,0),0)</f>
        <v>0</v>
      </c>
      <c r="HTG49" s="258">
        <f ca="1">IFERROR(IF(ISNUMBER(SEARCH("months",#REF!)),INDEX(INDIRECT($I$20),1)*DATEDIF(HTG$25,MIN(HTH$25,$F$19)+1,"m")/12,0),0)</f>
        <v>0</v>
      </c>
      <c r="HTI49" s="258">
        <f ca="1">IFERROR(IF(ISNUMBER(SEARCH("months",#REF!)),INDEX(INDIRECT($I$20),1)*DATEDIF(HTI$25,MIN(HTJ$25,$F$19)+1,"m")/12,0),0)</f>
        <v>0</v>
      </c>
      <c r="HTK49" s="258">
        <f ca="1">IFERROR(IF(ISNUMBER(SEARCH("months",#REF!)),INDEX(INDIRECT($I$20),1)*DATEDIF(HTK$25,MIN(HTL$25,$F$19)+1,"m")/12,0),0)</f>
        <v>0</v>
      </c>
      <c r="HTM49" s="258">
        <f ca="1">IFERROR(IF(ISNUMBER(SEARCH("months",#REF!)),INDEX(INDIRECT($I$20),1)*DATEDIF(HTM$25,MIN(HTN$25,$F$19)+1,"m")/12,0),0)</f>
        <v>0</v>
      </c>
      <c r="HTO49" s="258">
        <f ca="1">IFERROR(IF(ISNUMBER(SEARCH("months",#REF!)),INDEX(INDIRECT($I$20),1)*DATEDIF(HTO$25,MIN(HTP$25,$F$19)+1,"m")/12,0),0)</f>
        <v>0</v>
      </c>
      <c r="HTQ49" s="258">
        <f ca="1">IFERROR(IF(ISNUMBER(SEARCH("months",#REF!)),INDEX(INDIRECT($I$20),1)*DATEDIF(HTQ$25,MIN(HTR$25,$F$19)+1,"m")/12,0),0)</f>
        <v>0</v>
      </c>
      <c r="HTS49" s="258">
        <f ca="1">IFERROR(IF(ISNUMBER(SEARCH("months",#REF!)),INDEX(INDIRECT($I$20),1)*DATEDIF(HTS$25,MIN(HTT$25,$F$19)+1,"m")/12,0),0)</f>
        <v>0</v>
      </c>
      <c r="HTU49" s="258">
        <f ca="1">IFERROR(IF(ISNUMBER(SEARCH("months",#REF!)),INDEX(INDIRECT($I$20),1)*DATEDIF(HTU$25,MIN(HTV$25,$F$19)+1,"m")/12,0),0)</f>
        <v>0</v>
      </c>
      <c r="HTW49" s="258">
        <f ca="1">IFERROR(IF(ISNUMBER(SEARCH("months",#REF!)),INDEX(INDIRECT($I$20),1)*DATEDIF(HTW$25,MIN(HTX$25,$F$19)+1,"m")/12,0),0)</f>
        <v>0</v>
      </c>
      <c r="HTY49" s="258">
        <f ca="1">IFERROR(IF(ISNUMBER(SEARCH("months",#REF!)),INDEX(INDIRECT($I$20),1)*DATEDIF(HTY$25,MIN(HTZ$25,$F$19)+1,"m")/12,0),0)</f>
        <v>0</v>
      </c>
      <c r="HUA49" s="258">
        <f ca="1">IFERROR(IF(ISNUMBER(SEARCH("months",#REF!)),INDEX(INDIRECT($I$20),1)*DATEDIF(HUA$25,MIN(HUB$25,$F$19)+1,"m")/12,0),0)</f>
        <v>0</v>
      </c>
      <c r="HUC49" s="258">
        <f ca="1">IFERROR(IF(ISNUMBER(SEARCH("months",#REF!)),INDEX(INDIRECT($I$20),1)*DATEDIF(HUC$25,MIN(HUD$25,$F$19)+1,"m")/12,0),0)</f>
        <v>0</v>
      </c>
      <c r="HUE49" s="258">
        <f ca="1">IFERROR(IF(ISNUMBER(SEARCH("months",#REF!)),INDEX(INDIRECT($I$20),1)*DATEDIF(HUE$25,MIN(HUF$25,$F$19)+1,"m")/12,0),0)</f>
        <v>0</v>
      </c>
      <c r="HUG49" s="258">
        <f ca="1">IFERROR(IF(ISNUMBER(SEARCH("months",#REF!)),INDEX(INDIRECT($I$20),1)*DATEDIF(HUG$25,MIN(HUH$25,$F$19)+1,"m")/12,0),0)</f>
        <v>0</v>
      </c>
      <c r="HUI49" s="258">
        <f ca="1">IFERROR(IF(ISNUMBER(SEARCH("months",#REF!)),INDEX(INDIRECT($I$20),1)*DATEDIF(HUI$25,MIN(HUJ$25,$F$19)+1,"m")/12,0),0)</f>
        <v>0</v>
      </c>
      <c r="HUK49" s="258">
        <f ca="1">IFERROR(IF(ISNUMBER(SEARCH("months",#REF!)),INDEX(INDIRECT($I$20),1)*DATEDIF(HUK$25,MIN(HUL$25,$F$19)+1,"m")/12,0),0)</f>
        <v>0</v>
      </c>
      <c r="HUM49" s="258">
        <f ca="1">IFERROR(IF(ISNUMBER(SEARCH("months",#REF!)),INDEX(INDIRECT($I$20),1)*DATEDIF(HUM$25,MIN(HUN$25,$F$19)+1,"m")/12,0),0)</f>
        <v>0</v>
      </c>
      <c r="HUO49" s="258">
        <f ca="1">IFERROR(IF(ISNUMBER(SEARCH("months",#REF!)),INDEX(INDIRECT($I$20),1)*DATEDIF(HUO$25,MIN(HUP$25,$F$19)+1,"m")/12,0),0)</f>
        <v>0</v>
      </c>
      <c r="HUQ49" s="258">
        <f ca="1">IFERROR(IF(ISNUMBER(SEARCH("months",#REF!)),INDEX(INDIRECT($I$20),1)*DATEDIF(HUQ$25,MIN(HUR$25,$F$19)+1,"m")/12,0),0)</f>
        <v>0</v>
      </c>
      <c r="HUS49" s="258">
        <f ca="1">IFERROR(IF(ISNUMBER(SEARCH("months",#REF!)),INDEX(INDIRECT($I$20),1)*DATEDIF(HUS$25,MIN(HUT$25,$F$19)+1,"m")/12,0),0)</f>
        <v>0</v>
      </c>
      <c r="HUU49" s="258">
        <f ca="1">IFERROR(IF(ISNUMBER(SEARCH("months",#REF!)),INDEX(INDIRECT($I$20),1)*DATEDIF(HUU$25,MIN(HUV$25,$F$19)+1,"m")/12,0),0)</f>
        <v>0</v>
      </c>
      <c r="HUW49" s="258">
        <f ca="1">IFERROR(IF(ISNUMBER(SEARCH("months",#REF!)),INDEX(INDIRECT($I$20),1)*DATEDIF(HUW$25,MIN(HUX$25,$F$19)+1,"m")/12,0),0)</f>
        <v>0</v>
      </c>
      <c r="HUY49" s="258">
        <f ca="1">IFERROR(IF(ISNUMBER(SEARCH("months",#REF!)),INDEX(INDIRECT($I$20),1)*DATEDIF(HUY$25,MIN(HUZ$25,$F$19)+1,"m")/12,0),0)</f>
        <v>0</v>
      </c>
      <c r="HVA49" s="258">
        <f ca="1">IFERROR(IF(ISNUMBER(SEARCH("months",#REF!)),INDEX(INDIRECT($I$20),1)*DATEDIF(HVA$25,MIN(HVB$25,$F$19)+1,"m")/12,0),0)</f>
        <v>0</v>
      </c>
      <c r="HVC49" s="258">
        <f ca="1">IFERROR(IF(ISNUMBER(SEARCH("months",#REF!)),INDEX(INDIRECT($I$20),1)*DATEDIF(HVC$25,MIN(HVD$25,$F$19)+1,"m")/12,0),0)</f>
        <v>0</v>
      </c>
      <c r="HVE49" s="258">
        <f ca="1">IFERROR(IF(ISNUMBER(SEARCH("months",#REF!)),INDEX(INDIRECT($I$20),1)*DATEDIF(HVE$25,MIN(HVF$25,$F$19)+1,"m")/12,0),0)</f>
        <v>0</v>
      </c>
      <c r="HVG49" s="258">
        <f ca="1">IFERROR(IF(ISNUMBER(SEARCH("months",#REF!)),INDEX(INDIRECT($I$20),1)*DATEDIF(HVG$25,MIN(HVH$25,$F$19)+1,"m")/12,0),0)</f>
        <v>0</v>
      </c>
      <c r="HVI49" s="258">
        <f ca="1">IFERROR(IF(ISNUMBER(SEARCH("months",#REF!)),INDEX(INDIRECT($I$20),1)*DATEDIF(HVI$25,MIN(HVJ$25,$F$19)+1,"m")/12,0),0)</f>
        <v>0</v>
      </c>
      <c r="HVK49" s="258">
        <f ca="1">IFERROR(IF(ISNUMBER(SEARCH("months",#REF!)),INDEX(INDIRECT($I$20),1)*DATEDIF(HVK$25,MIN(HVL$25,$F$19)+1,"m")/12,0),0)</f>
        <v>0</v>
      </c>
      <c r="HVM49" s="258">
        <f ca="1">IFERROR(IF(ISNUMBER(SEARCH("months",#REF!)),INDEX(INDIRECT($I$20),1)*DATEDIF(HVM$25,MIN(HVN$25,$F$19)+1,"m")/12,0),0)</f>
        <v>0</v>
      </c>
      <c r="HVO49" s="258">
        <f ca="1">IFERROR(IF(ISNUMBER(SEARCH("months",#REF!)),INDEX(INDIRECT($I$20),1)*DATEDIF(HVO$25,MIN(HVP$25,$F$19)+1,"m")/12,0),0)</f>
        <v>0</v>
      </c>
      <c r="HVQ49" s="258">
        <f ca="1">IFERROR(IF(ISNUMBER(SEARCH("months",#REF!)),INDEX(INDIRECT($I$20),1)*DATEDIF(HVQ$25,MIN(HVR$25,$F$19)+1,"m")/12,0),0)</f>
        <v>0</v>
      </c>
      <c r="HVS49" s="258">
        <f ca="1">IFERROR(IF(ISNUMBER(SEARCH("months",#REF!)),INDEX(INDIRECT($I$20),1)*DATEDIF(HVS$25,MIN(HVT$25,$F$19)+1,"m")/12,0),0)</f>
        <v>0</v>
      </c>
      <c r="HVU49" s="258">
        <f ca="1">IFERROR(IF(ISNUMBER(SEARCH("months",#REF!)),INDEX(INDIRECT($I$20),1)*DATEDIF(HVU$25,MIN(HVV$25,$F$19)+1,"m")/12,0),0)</f>
        <v>0</v>
      </c>
      <c r="HVW49" s="258">
        <f ca="1">IFERROR(IF(ISNUMBER(SEARCH("months",#REF!)),INDEX(INDIRECT($I$20),1)*DATEDIF(HVW$25,MIN(HVX$25,$F$19)+1,"m")/12,0),0)</f>
        <v>0</v>
      </c>
      <c r="HVY49" s="258">
        <f ca="1">IFERROR(IF(ISNUMBER(SEARCH("months",#REF!)),INDEX(INDIRECT($I$20),1)*DATEDIF(HVY$25,MIN(HVZ$25,$F$19)+1,"m")/12,0),0)</f>
        <v>0</v>
      </c>
      <c r="HWA49" s="258">
        <f ca="1">IFERROR(IF(ISNUMBER(SEARCH("months",#REF!)),INDEX(INDIRECT($I$20),1)*DATEDIF(HWA$25,MIN(HWB$25,$F$19)+1,"m")/12,0),0)</f>
        <v>0</v>
      </c>
      <c r="HWC49" s="258">
        <f ca="1">IFERROR(IF(ISNUMBER(SEARCH("months",#REF!)),INDEX(INDIRECT($I$20),1)*DATEDIF(HWC$25,MIN(HWD$25,$F$19)+1,"m")/12,0),0)</f>
        <v>0</v>
      </c>
      <c r="HWE49" s="258">
        <f ca="1">IFERROR(IF(ISNUMBER(SEARCH("months",#REF!)),INDEX(INDIRECT($I$20),1)*DATEDIF(HWE$25,MIN(HWF$25,$F$19)+1,"m")/12,0),0)</f>
        <v>0</v>
      </c>
      <c r="HWG49" s="258">
        <f ca="1">IFERROR(IF(ISNUMBER(SEARCH("months",#REF!)),INDEX(INDIRECT($I$20),1)*DATEDIF(HWG$25,MIN(HWH$25,$F$19)+1,"m")/12,0),0)</f>
        <v>0</v>
      </c>
      <c r="HWI49" s="258">
        <f ca="1">IFERROR(IF(ISNUMBER(SEARCH("months",#REF!)),INDEX(INDIRECT($I$20),1)*DATEDIF(HWI$25,MIN(HWJ$25,$F$19)+1,"m")/12,0),0)</f>
        <v>0</v>
      </c>
      <c r="HWK49" s="258">
        <f ca="1">IFERROR(IF(ISNUMBER(SEARCH("months",#REF!)),INDEX(INDIRECT($I$20),1)*DATEDIF(HWK$25,MIN(HWL$25,$F$19)+1,"m")/12,0),0)</f>
        <v>0</v>
      </c>
      <c r="HWM49" s="258">
        <f ca="1">IFERROR(IF(ISNUMBER(SEARCH("months",#REF!)),INDEX(INDIRECT($I$20),1)*DATEDIF(HWM$25,MIN(HWN$25,$F$19)+1,"m")/12,0),0)</f>
        <v>0</v>
      </c>
      <c r="HWO49" s="258">
        <f ca="1">IFERROR(IF(ISNUMBER(SEARCH("months",#REF!)),INDEX(INDIRECT($I$20),1)*DATEDIF(HWO$25,MIN(HWP$25,$F$19)+1,"m")/12,0),0)</f>
        <v>0</v>
      </c>
      <c r="HWQ49" s="258">
        <f ca="1">IFERROR(IF(ISNUMBER(SEARCH("months",#REF!)),INDEX(INDIRECT($I$20),1)*DATEDIF(HWQ$25,MIN(HWR$25,$F$19)+1,"m")/12,0),0)</f>
        <v>0</v>
      </c>
      <c r="HWS49" s="258">
        <f ca="1">IFERROR(IF(ISNUMBER(SEARCH("months",#REF!)),INDEX(INDIRECT($I$20),1)*DATEDIF(HWS$25,MIN(HWT$25,$F$19)+1,"m")/12,0),0)</f>
        <v>0</v>
      </c>
      <c r="HWU49" s="258">
        <f ca="1">IFERROR(IF(ISNUMBER(SEARCH("months",#REF!)),INDEX(INDIRECT($I$20),1)*DATEDIF(HWU$25,MIN(HWV$25,$F$19)+1,"m")/12,0),0)</f>
        <v>0</v>
      </c>
      <c r="HWW49" s="258">
        <f ca="1">IFERROR(IF(ISNUMBER(SEARCH("months",#REF!)),INDEX(INDIRECT($I$20),1)*DATEDIF(HWW$25,MIN(HWX$25,$F$19)+1,"m")/12,0),0)</f>
        <v>0</v>
      </c>
      <c r="HWY49" s="258">
        <f ca="1">IFERROR(IF(ISNUMBER(SEARCH("months",#REF!)),INDEX(INDIRECT($I$20),1)*DATEDIF(HWY$25,MIN(HWZ$25,$F$19)+1,"m")/12,0),0)</f>
        <v>0</v>
      </c>
      <c r="HXA49" s="258">
        <f ca="1">IFERROR(IF(ISNUMBER(SEARCH("months",#REF!)),INDEX(INDIRECT($I$20),1)*DATEDIF(HXA$25,MIN(HXB$25,$F$19)+1,"m")/12,0),0)</f>
        <v>0</v>
      </c>
      <c r="HXC49" s="258">
        <f ca="1">IFERROR(IF(ISNUMBER(SEARCH("months",#REF!)),INDEX(INDIRECT($I$20),1)*DATEDIF(HXC$25,MIN(HXD$25,$F$19)+1,"m")/12,0),0)</f>
        <v>0</v>
      </c>
      <c r="HXE49" s="258">
        <f ca="1">IFERROR(IF(ISNUMBER(SEARCH("months",#REF!)),INDEX(INDIRECT($I$20),1)*DATEDIF(HXE$25,MIN(HXF$25,$F$19)+1,"m")/12,0),0)</f>
        <v>0</v>
      </c>
      <c r="HXG49" s="258">
        <f ca="1">IFERROR(IF(ISNUMBER(SEARCH("months",#REF!)),INDEX(INDIRECT($I$20),1)*DATEDIF(HXG$25,MIN(HXH$25,$F$19)+1,"m")/12,0),0)</f>
        <v>0</v>
      </c>
      <c r="HXI49" s="258">
        <f ca="1">IFERROR(IF(ISNUMBER(SEARCH("months",#REF!)),INDEX(INDIRECT($I$20),1)*DATEDIF(HXI$25,MIN(HXJ$25,$F$19)+1,"m")/12,0),0)</f>
        <v>0</v>
      </c>
      <c r="HXK49" s="258">
        <f ca="1">IFERROR(IF(ISNUMBER(SEARCH("months",#REF!)),INDEX(INDIRECT($I$20),1)*DATEDIF(HXK$25,MIN(HXL$25,$F$19)+1,"m")/12,0),0)</f>
        <v>0</v>
      </c>
      <c r="HXM49" s="258">
        <f ca="1">IFERROR(IF(ISNUMBER(SEARCH("months",#REF!)),INDEX(INDIRECT($I$20),1)*DATEDIF(HXM$25,MIN(HXN$25,$F$19)+1,"m")/12,0),0)</f>
        <v>0</v>
      </c>
      <c r="HXO49" s="258">
        <f ca="1">IFERROR(IF(ISNUMBER(SEARCH("months",#REF!)),INDEX(INDIRECT($I$20),1)*DATEDIF(HXO$25,MIN(HXP$25,$F$19)+1,"m")/12,0),0)</f>
        <v>0</v>
      </c>
      <c r="HXQ49" s="258">
        <f ca="1">IFERROR(IF(ISNUMBER(SEARCH("months",#REF!)),INDEX(INDIRECT($I$20),1)*DATEDIF(HXQ$25,MIN(HXR$25,$F$19)+1,"m")/12,0),0)</f>
        <v>0</v>
      </c>
      <c r="HXS49" s="258">
        <f ca="1">IFERROR(IF(ISNUMBER(SEARCH("months",#REF!)),INDEX(INDIRECT($I$20),1)*DATEDIF(HXS$25,MIN(HXT$25,$F$19)+1,"m")/12,0),0)</f>
        <v>0</v>
      </c>
      <c r="HXU49" s="258">
        <f ca="1">IFERROR(IF(ISNUMBER(SEARCH("months",#REF!)),INDEX(INDIRECT($I$20),1)*DATEDIF(HXU$25,MIN(HXV$25,$F$19)+1,"m")/12,0),0)</f>
        <v>0</v>
      </c>
      <c r="HXW49" s="258">
        <f ca="1">IFERROR(IF(ISNUMBER(SEARCH("months",#REF!)),INDEX(INDIRECT($I$20),1)*DATEDIF(HXW$25,MIN(HXX$25,$F$19)+1,"m")/12,0),0)</f>
        <v>0</v>
      </c>
      <c r="HXY49" s="258">
        <f ca="1">IFERROR(IF(ISNUMBER(SEARCH("months",#REF!)),INDEX(INDIRECT($I$20),1)*DATEDIF(HXY$25,MIN(HXZ$25,$F$19)+1,"m")/12,0),0)</f>
        <v>0</v>
      </c>
      <c r="HYA49" s="258">
        <f ca="1">IFERROR(IF(ISNUMBER(SEARCH("months",#REF!)),INDEX(INDIRECT($I$20),1)*DATEDIF(HYA$25,MIN(HYB$25,$F$19)+1,"m")/12,0),0)</f>
        <v>0</v>
      </c>
      <c r="HYC49" s="258">
        <f ca="1">IFERROR(IF(ISNUMBER(SEARCH("months",#REF!)),INDEX(INDIRECT($I$20),1)*DATEDIF(HYC$25,MIN(HYD$25,$F$19)+1,"m")/12,0),0)</f>
        <v>0</v>
      </c>
      <c r="HYE49" s="258">
        <f ca="1">IFERROR(IF(ISNUMBER(SEARCH("months",#REF!)),INDEX(INDIRECT($I$20),1)*DATEDIF(HYE$25,MIN(HYF$25,$F$19)+1,"m")/12,0),0)</f>
        <v>0</v>
      </c>
      <c r="HYG49" s="258">
        <f ca="1">IFERROR(IF(ISNUMBER(SEARCH("months",#REF!)),INDEX(INDIRECT($I$20),1)*DATEDIF(HYG$25,MIN(HYH$25,$F$19)+1,"m")/12,0),0)</f>
        <v>0</v>
      </c>
      <c r="HYI49" s="258">
        <f ca="1">IFERROR(IF(ISNUMBER(SEARCH("months",#REF!)),INDEX(INDIRECT($I$20),1)*DATEDIF(HYI$25,MIN(HYJ$25,$F$19)+1,"m")/12,0),0)</f>
        <v>0</v>
      </c>
      <c r="HYK49" s="258">
        <f ca="1">IFERROR(IF(ISNUMBER(SEARCH("months",#REF!)),INDEX(INDIRECT($I$20),1)*DATEDIF(HYK$25,MIN(HYL$25,$F$19)+1,"m")/12,0),0)</f>
        <v>0</v>
      </c>
      <c r="HYM49" s="258">
        <f ca="1">IFERROR(IF(ISNUMBER(SEARCH("months",#REF!)),INDEX(INDIRECT($I$20),1)*DATEDIF(HYM$25,MIN(HYN$25,$F$19)+1,"m")/12,0),0)</f>
        <v>0</v>
      </c>
      <c r="HYO49" s="258">
        <f ca="1">IFERROR(IF(ISNUMBER(SEARCH("months",#REF!)),INDEX(INDIRECT($I$20),1)*DATEDIF(HYO$25,MIN(HYP$25,$F$19)+1,"m")/12,0),0)</f>
        <v>0</v>
      </c>
      <c r="HYQ49" s="258">
        <f ca="1">IFERROR(IF(ISNUMBER(SEARCH("months",#REF!)),INDEX(INDIRECT($I$20),1)*DATEDIF(HYQ$25,MIN(HYR$25,$F$19)+1,"m")/12,0),0)</f>
        <v>0</v>
      </c>
      <c r="HYS49" s="258">
        <f ca="1">IFERROR(IF(ISNUMBER(SEARCH("months",#REF!)),INDEX(INDIRECT($I$20),1)*DATEDIF(HYS$25,MIN(HYT$25,$F$19)+1,"m")/12,0),0)</f>
        <v>0</v>
      </c>
      <c r="HYU49" s="258">
        <f ca="1">IFERROR(IF(ISNUMBER(SEARCH("months",#REF!)),INDEX(INDIRECT($I$20),1)*DATEDIF(HYU$25,MIN(HYV$25,$F$19)+1,"m")/12,0),0)</f>
        <v>0</v>
      </c>
      <c r="HYW49" s="258">
        <f ca="1">IFERROR(IF(ISNUMBER(SEARCH("months",#REF!)),INDEX(INDIRECT($I$20),1)*DATEDIF(HYW$25,MIN(HYX$25,$F$19)+1,"m")/12,0),0)</f>
        <v>0</v>
      </c>
      <c r="HYY49" s="258">
        <f ca="1">IFERROR(IF(ISNUMBER(SEARCH("months",#REF!)),INDEX(INDIRECT($I$20),1)*DATEDIF(HYY$25,MIN(HYZ$25,$F$19)+1,"m")/12,0),0)</f>
        <v>0</v>
      </c>
      <c r="HZA49" s="258">
        <f ca="1">IFERROR(IF(ISNUMBER(SEARCH("months",#REF!)),INDEX(INDIRECT($I$20),1)*DATEDIF(HZA$25,MIN(HZB$25,$F$19)+1,"m")/12,0),0)</f>
        <v>0</v>
      </c>
      <c r="HZC49" s="258">
        <f ca="1">IFERROR(IF(ISNUMBER(SEARCH("months",#REF!)),INDEX(INDIRECT($I$20),1)*DATEDIF(HZC$25,MIN(HZD$25,$F$19)+1,"m")/12,0),0)</f>
        <v>0</v>
      </c>
      <c r="HZE49" s="258">
        <f ca="1">IFERROR(IF(ISNUMBER(SEARCH("months",#REF!)),INDEX(INDIRECT($I$20),1)*DATEDIF(HZE$25,MIN(HZF$25,$F$19)+1,"m")/12,0),0)</f>
        <v>0</v>
      </c>
      <c r="HZG49" s="258">
        <f ca="1">IFERROR(IF(ISNUMBER(SEARCH("months",#REF!)),INDEX(INDIRECT($I$20),1)*DATEDIF(HZG$25,MIN(HZH$25,$F$19)+1,"m")/12,0),0)</f>
        <v>0</v>
      </c>
      <c r="HZI49" s="258">
        <f ca="1">IFERROR(IF(ISNUMBER(SEARCH("months",#REF!)),INDEX(INDIRECT($I$20),1)*DATEDIF(HZI$25,MIN(HZJ$25,$F$19)+1,"m")/12,0),0)</f>
        <v>0</v>
      </c>
      <c r="HZK49" s="258">
        <f ca="1">IFERROR(IF(ISNUMBER(SEARCH("months",#REF!)),INDEX(INDIRECT($I$20),1)*DATEDIF(HZK$25,MIN(HZL$25,$F$19)+1,"m")/12,0),0)</f>
        <v>0</v>
      </c>
      <c r="HZM49" s="258">
        <f ca="1">IFERROR(IF(ISNUMBER(SEARCH("months",#REF!)),INDEX(INDIRECT($I$20),1)*DATEDIF(HZM$25,MIN(HZN$25,$F$19)+1,"m")/12,0),0)</f>
        <v>0</v>
      </c>
      <c r="HZO49" s="258">
        <f ca="1">IFERROR(IF(ISNUMBER(SEARCH("months",#REF!)),INDEX(INDIRECT($I$20),1)*DATEDIF(HZO$25,MIN(HZP$25,$F$19)+1,"m")/12,0),0)</f>
        <v>0</v>
      </c>
      <c r="HZQ49" s="258">
        <f ca="1">IFERROR(IF(ISNUMBER(SEARCH("months",#REF!)),INDEX(INDIRECT($I$20),1)*DATEDIF(HZQ$25,MIN(HZR$25,$F$19)+1,"m")/12,0),0)</f>
        <v>0</v>
      </c>
      <c r="HZS49" s="258">
        <f ca="1">IFERROR(IF(ISNUMBER(SEARCH("months",#REF!)),INDEX(INDIRECT($I$20),1)*DATEDIF(HZS$25,MIN(HZT$25,$F$19)+1,"m")/12,0),0)</f>
        <v>0</v>
      </c>
      <c r="HZU49" s="258">
        <f ca="1">IFERROR(IF(ISNUMBER(SEARCH("months",#REF!)),INDEX(INDIRECT($I$20),1)*DATEDIF(HZU$25,MIN(HZV$25,$F$19)+1,"m")/12,0),0)</f>
        <v>0</v>
      </c>
      <c r="HZW49" s="258">
        <f ca="1">IFERROR(IF(ISNUMBER(SEARCH("months",#REF!)),INDEX(INDIRECT($I$20),1)*DATEDIF(HZW$25,MIN(HZX$25,$F$19)+1,"m")/12,0),0)</f>
        <v>0</v>
      </c>
      <c r="HZY49" s="258">
        <f ca="1">IFERROR(IF(ISNUMBER(SEARCH("months",#REF!)),INDEX(INDIRECT($I$20),1)*DATEDIF(HZY$25,MIN(HZZ$25,$F$19)+1,"m")/12,0),0)</f>
        <v>0</v>
      </c>
      <c r="IAA49" s="258">
        <f ca="1">IFERROR(IF(ISNUMBER(SEARCH("months",#REF!)),INDEX(INDIRECT($I$20),1)*DATEDIF(IAA$25,MIN(IAB$25,$F$19)+1,"m")/12,0),0)</f>
        <v>0</v>
      </c>
      <c r="IAC49" s="258">
        <f ca="1">IFERROR(IF(ISNUMBER(SEARCH("months",#REF!)),INDEX(INDIRECT($I$20),1)*DATEDIF(IAC$25,MIN(IAD$25,$F$19)+1,"m")/12,0),0)</f>
        <v>0</v>
      </c>
      <c r="IAE49" s="258">
        <f ca="1">IFERROR(IF(ISNUMBER(SEARCH("months",#REF!)),INDEX(INDIRECT($I$20),1)*DATEDIF(IAE$25,MIN(IAF$25,$F$19)+1,"m")/12,0),0)</f>
        <v>0</v>
      </c>
      <c r="IAG49" s="258">
        <f ca="1">IFERROR(IF(ISNUMBER(SEARCH("months",#REF!)),INDEX(INDIRECT($I$20),1)*DATEDIF(IAG$25,MIN(IAH$25,$F$19)+1,"m")/12,0),0)</f>
        <v>0</v>
      </c>
      <c r="IAI49" s="258">
        <f ca="1">IFERROR(IF(ISNUMBER(SEARCH("months",#REF!)),INDEX(INDIRECT($I$20),1)*DATEDIF(IAI$25,MIN(IAJ$25,$F$19)+1,"m")/12,0),0)</f>
        <v>0</v>
      </c>
      <c r="IAK49" s="258">
        <f ca="1">IFERROR(IF(ISNUMBER(SEARCH("months",#REF!)),INDEX(INDIRECT($I$20),1)*DATEDIF(IAK$25,MIN(IAL$25,$F$19)+1,"m")/12,0),0)</f>
        <v>0</v>
      </c>
      <c r="IAM49" s="258">
        <f ca="1">IFERROR(IF(ISNUMBER(SEARCH("months",#REF!)),INDEX(INDIRECT($I$20),1)*DATEDIF(IAM$25,MIN(IAN$25,$F$19)+1,"m")/12,0),0)</f>
        <v>0</v>
      </c>
      <c r="IAO49" s="258">
        <f ca="1">IFERROR(IF(ISNUMBER(SEARCH("months",#REF!)),INDEX(INDIRECT($I$20),1)*DATEDIF(IAO$25,MIN(IAP$25,$F$19)+1,"m")/12,0),0)</f>
        <v>0</v>
      </c>
      <c r="IAQ49" s="258">
        <f ca="1">IFERROR(IF(ISNUMBER(SEARCH("months",#REF!)),INDEX(INDIRECT($I$20),1)*DATEDIF(IAQ$25,MIN(IAR$25,$F$19)+1,"m")/12,0),0)</f>
        <v>0</v>
      </c>
      <c r="IAS49" s="258">
        <f ca="1">IFERROR(IF(ISNUMBER(SEARCH("months",#REF!)),INDEX(INDIRECT($I$20),1)*DATEDIF(IAS$25,MIN(IAT$25,$F$19)+1,"m")/12,0),0)</f>
        <v>0</v>
      </c>
      <c r="IAU49" s="258">
        <f ca="1">IFERROR(IF(ISNUMBER(SEARCH("months",#REF!)),INDEX(INDIRECT($I$20),1)*DATEDIF(IAU$25,MIN(IAV$25,$F$19)+1,"m")/12,0),0)</f>
        <v>0</v>
      </c>
      <c r="IAW49" s="258">
        <f ca="1">IFERROR(IF(ISNUMBER(SEARCH("months",#REF!)),INDEX(INDIRECT($I$20),1)*DATEDIF(IAW$25,MIN(IAX$25,$F$19)+1,"m")/12,0),0)</f>
        <v>0</v>
      </c>
      <c r="IAY49" s="258">
        <f ca="1">IFERROR(IF(ISNUMBER(SEARCH("months",#REF!)),INDEX(INDIRECT($I$20),1)*DATEDIF(IAY$25,MIN(IAZ$25,$F$19)+1,"m")/12,0),0)</f>
        <v>0</v>
      </c>
      <c r="IBA49" s="258">
        <f ca="1">IFERROR(IF(ISNUMBER(SEARCH("months",#REF!)),INDEX(INDIRECT($I$20),1)*DATEDIF(IBA$25,MIN(IBB$25,$F$19)+1,"m")/12,0),0)</f>
        <v>0</v>
      </c>
      <c r="IBC49" s="258">
        <f ca="1">IFERROR(IF(ISNUMBER(SEARCH("months",#REF!)),INDEX(INDIRECT($I$20),1)*DATEDIF(IBC$25,MIN(IBD$25,$F$19)+1,"m")/12,0),0)</f>
        <v>0</v>
      </c>
      <c r="IBE49" s="258">
        <f ca="1">IFERROR(IF(ISNUMBER(SEARCH("months",#REF!)),INDEX(INDIRECT($I$20),1)*DATEDIF(IBE$25,MIN(IBF$25,$F$19)+1,"m")/12,0),0)</f>
        <v>0</v>
      </c>
      <c r="IBG49" s="258">
        <f ca="1">IFERROR(IF(ISNUMBER(SEARCH("months",#REF!)),INDEX(INDIRECT($I$20),1)*DATEDIF(IBG$25,MIN(IBH$25,$F$19)+1,"m")/12,0),0)</f>
        <v>0</v>
      </c>
      <c r="IBI49" s="258">
        <f ca="1">IFERROR(IF(ISNUMBER(SEARCH("months",#REF!)),INDEX(INDIRECT($I$20),1)*DATEDIF(IBI$25,MIN(IBJ$25,$F$19)+1,"m")/12,0),0)</f>
        <v>0</v>
      </c>
      <c r="IBK49" s="258">
        <f ca="1">IFERROR(IF(ISNUMBER(SEARCH("months",#REF!)),INDEX(INDIRECT($I$20),1)*DATEDIF(IBK$25,MIN(IBL$25,$F$19)+1,"m")/12,0),0)</f>
        <v>0</v>
      </c>
      <c r="IBM49" s="258">
        <f ca="1">IFERROR(IF(ISNUMBER(SEARCH("months",#REF!)),INDEX(INDIRECT($I$20),1)*DATEDIF(IBM$25,MIN(IBN$25,$F$19)+1,"m")/12,0),0)</f>
        <v>0</v>
      </c>
      <c r="IBO49" s="258">
        <f ca="1">IFERROR(IF(ISNUMBER(SEARCH("months",#REF!)),INDEX(INDIRECT($I$20),1)*DATEDIF(IBO$25,MIN(IBP$25,$F$19)+1,"m")/12,0),0)</f>
        <v>0</v>
      </c>
      <c r="IBQ49" s="258">
        <f ca="1">IFERROR(IF(ISNUMBER(SEARCH("months",#REF!)),INDEX(INDIRECT($I$20),1)*DATEDIF(IBQ$25,MIN(IBR$25,$F$19)+1,"m")/12,0),0)</f>
        <v>0</v>
      </c>
      <c r="IBS49" s="258">
        <f ca="1">IFERROR(IF(ISNUMBER(SEARCH("months",#REF!)),INDEX(INDIRECT($I$20),1)*DATEDIF(IBS$25,MIN(IBT$25,$F$19)+1,"m")/12,0),0)</f>
        <v>0</v>
      </c>
      <c r="IBU49" s="258">
        <f ca="1">IFERROR(IF(ISNUMBER(SEARCH("months",#REF!)),INDEX(INDIRECT($I$20),1)*DATEDIF(IBU$25,MIN(IBV$25,$F$19)+1,"m")/12,0),0)</f>
        <v>0</v>
      </c>
      <c r="IBW49" s="258">
        <f ca="1">IFERROR(IF(ISNUMBER(SEARCH("months",#REF!)),INDEX(INDIRECT($I$20),1)*DATEDIF(IBW$25,MIN(IBX$25,$F$19)+1,"m")/12,0),0)</f>
        <v>0</v>
      </c>
      <c r="IBY49" s="258">
        <f ca="1">IFERROR(IF(ISNUMBER(SEARCH("months",#REF!)),INDEX(INDIRECT($I$20),1)*DATEDIF(IBY$25,MIN(IBZ$25,$F$19)+1,"m")/12,0),0)</f>
        <v>0</v>
      </c>
      <c r="ICA49" s="258">
        <f ca="1">IFERROR(IF(ISNUMBER(SEARCH("months",#REF!)),INDEX(INDIRECT($I$20),1)*DATEDIF(ICA$25,MIN(ICB$25,$F$19)+1,"m")/12,0),0)</f>
        <v>0</v>
      </c>
      <c r="ICC49" s="258">
        <f ca="1">IFERROR(IF(ISNUMBER(SEARCH("months",#REF!)),INDEX(INDIRECT($I$20),1)*DATEDIF(ICC$25,MIN(ICD$25,$F$19)+1,"m")/12,0),0)</f>
        <v>0</v>
      </c>
      <c r="ICE49" s="258">
        <f ca="1">IFERROR(IF(ISNUMBER(SEARCH("months",#REF!)),INDEX(INDIRECT($I$20),1)*DATEDIF(ICE$25,MIN(ICF$25,$F$19)+1,"m")/12,0),0)</f>
        <v>0</v>
      </c>
      <c r="ICG49" s="258">
        <f ca="1">IFERROR(IF(ISNUMBER(SEARCH("months",#REF!)),INDEX(INDIRECT($I$20),1)*DATEDIF(ICG$25,MIN(ICH$25,$F$19)+1,"m")/12,0),0)</f>
        <v>0</v>
      </c>
      <c r="ICI49" s="258">
        <f ca="1">IFERROR(IF(ISNUMBER(SEARCH("months",#REF!)),INDEX(INDIRECT($I$20),1)*DATEDIF(ICI$25,MIN(ICJ$25,$F$19)+1,"m")/12,0),0)</f>
        <v>0</v>
      </c>
      <c r="ICK49" s="258">
        <f ca="1">IFERROR(IF(ISNUMBER(SEARCH("months",#REF!)),INDEX(INDIRECT($I$20),1)*DATEDIF(ICK$25,MIN(ICL$25,$F$19)+1,"m")/12,0),0)</f>
        <v>0</v>
      </c>
      <c r="ICM49" s="258">
        <f ca="1">IFERROR(IF(ISNUMBER(SEARCH("months",#REF!)),INDEX(INDIRECT($I$20),1)*DATEDIF(ICM$25,MIN(ICN$25,$F$19)+1,"m")/12,0),0)</f>
        <v>0</v>
      </c>
      <c r="ICO49" s="258">
        <f ca="1">IFERROR(IF(ISNUMBER(SEARCH("months",#REF!)),INDEX(INDIRECT($I$20),1)*DATEDIF(ICO$25,MIN(ICP$25,$F$19)+1,"m")/12,0),0)</f>
        <v>0</v>
      </c>
      <c r="ICQ49" s="258">
        <f ca="1">IFERROR(IF(ISNUMBER(SEARCH("months",#REF!)),INDEX(INDIRECT($I$20),1)*DATEDIF(ICQ$25,MIN(ICR$25,$F$19)+1,"m")/12,0),0)</f>
        <v>0</v>
      </c>
      <c r="ICS49" s="258">
        <f ca="1">IFERROR(IF(ISNUMBER(SEARCH("months",#REF!)),INDEX(INDIRECT($I$20),1)*DATEDIF(ICS$25,MIN(ICT$25,$F$19)+1,"m")/12,0),0)</f>
        <v>0</v>
      </c>
      <c r="ICU49" s="258">
        <f ca="1">IFERROR(IF(ISNUMBER(SEARCH("months",#REF!)),INDEX(INDIRECT($I$20),1)*DATEDIF(ICU$25,MIN(ICV$25,$F$19)+1,"m")/12,0),0)</f>
        <v>0</v>
      </c>
      <c r="ICW49" s="258">
        <f ca="1">IFERROR(IF(ISNUMBER(SEARCH("months",#REF!)),INDEX(INDIRECT($I$20),1)*DATEDIF(ICW$25,MIN(ICX$25,$F$19)+1,"m")/12,0),0)</f>
        <v>0</v>
      </c>
      <c r="ICY49" s="258">
        <f ca="1">IFERROR(IF(ISNUMBER(SEARCH("months",#REF!)),INDEX(INDIRECT($I$20),1)*DATEDIF(ICY$25,MIN(ICZ$25,$F$19)+1,"m")/12,0),0)</f>
        <v>0</v>
      </c>
      <c r="IDA49" s="258">
        <f ca="1">IFERROR(IF(ISNUMBER(SEARCH("months",#REF!)),INDEX(INDIRECT($I$20),1)*DATEDIF(IDA$25,MIN(IDB$25,$F$19)+1,"m")/12,0),0)</f>
        <v>0</v>
      </c>
      <c r="IDC49" s="258">
        <f ca="1">IFERROR(IF(ISNUMBER(SEARCH("months",#REF!)),INDEX(INDIRECT($I$20),1)*DATEDIF(IDC$25,MIN(IDD$25,$F$19)+1,"m")/12,0),0)</f>
        <v>0</v>
      </c>
      <c r="IDE49" s="258">
        <f ca="1">IFERROR(IF(ISNUMBER(SEARCH("months",#REF!)),INDEX(INDIRECT($I$20),1)*DATEDIF(IDE$25,MIN(IDF$25,$F$19)+1,"m")/12,0),0)</f>
        <v>0</v>
      </c>
      <c r="IDG49" s="258">
        <f ca="1">IFERROR(IF(ISNUMBER(SEARCH("months",#REF!)),INDEX(INDIRECT($I$20),1)*DATEDIF(IDG$25,MIN(IDH$25,$F$19)+1,"m")/12,0),0)</f>
        <v>0</v>
      </c>
      <c r="IDI49" s="258">
        <f ca="1">IFERROR(IF(ISNUMBER(SEARCH("months",#REF!)),INDEX(INDIRECT($I$20),1)*DATEDIF(IDI$25,MIN(IDJ$25,$F$19)+1,"m")/12,0),0)</f>
        <v>0</v>
      </c>
      <c r="IDK49" s="258">
        <f ca="1">IFERROR(IF(ISNUMBER(SEARCH("months",#REF!)),INDEX(INDIRECT($I$20),1)*DATEDIF(IDK$25,MIN(IDL$25,$F$19)+1,"m")/12,0),0)</f>
        <v>0</v>
      </c>
      <c r="IDM49" s="258">
        <f ca="1">IFERROR(IF(ISNUMBER(SEARCH("months",#REF!)),INDEX(INDIRECT($I$20),1)*DATEDIF(IDM$25,MIN(IDN$25,$F$19)+1,"m")/12,0),0)</f>
        <v>0</v>
      </c>
      <c r="IDO49" s="258">
        <f ca="1">IFERROR(IF(ISNUMBER(SEARCH("months",#REF!)),INDEX(INDIRECT($I$20),1)*DATEDIF(IDO$25,MIN(IDP$25,$F$19)+1,"m")/12,0),0)</f>
        <v>0</v>
      </c>
      <c r="IDQ49" s="258">
        <f ca="1">IFERROR(IF(ISNUMBER(SEARCH("months",#REF!)),INDEX(INDIRECT($I$20),1)*DATEDIF(IDQ$25,MIN(IDR$25,$F$19)+1,"m")/12,0),0)</f>
        <v>0</v>
      </c>
      <c r="IDS49" s="258">
        <f ca="1">IFERROR(IF(ISNUMBER(SEARCH("months",#REF!)),INDEX(INDIRECT($I$20),1)*DATEDIF(IDS$25,MIN(IDT$25,$F$19)+1,"m")/12,0),0)</f>
        <v>0</v>
      </c>
      <c r="IDU49" s="258">
        <f ca="1">IFERROR(IF(ISNUMBER(SEARCH("months",#REF!)),INDEX(INDIRECT($I$20),1)*DATEDIF(IDU$25,MIN(IDV$25,$F$19)+1,"m")/12,0),0)</f>
        <v>0</v>
      </c>
      <c r="IDW49" s="258">
        <f ca="1">IFERROR(IF(ISNUMBER(SEARCH("months",#REF!)),INDEX(INDIRECT($I$20),1)*DATEDIF(IDW$25,MIN(IDX$25,$F$19)+1,"m")/12,0),0)</f>
        <v>0</v>
      </c>
      <c r="IDY49" s="258">
        <f ca="1">IFERROR(IF(ISNUMBER(SEARCH("months",#REF!)),INDEX(INDIRECT($I$20),1)*DATEDIF(IDY$25,MIN(IDZ$25,$F$19)+1,"m")/12,0),0)</f>
        <v>0</v>
      </c>
      <c r="IEA49" s="258">
        <f ca="1">IFERROR(IF(ISNUMBER(SEARCH("months",#REF!)),INDEX(INDIRECT($I$20),1)*DATEDIF(IEA$25,MIN(IEB$25,$F$19)+1,"m")/12,0),0)</f>
        <v>0</v>
      </c>
      <c r="IEC49" s="258">
        <f ca="1">IFERROR(IF(ISNUMBER(SEARCH("months",#REF!)),INDEX(INDIRECT($I$20),1)*DATEDIF(IEC$25,MIN(IED$25,$F$19)+1,"m")/12,0),0)</f>
        <v>0</v>
      </c>
      <c r="IEE49" s="258">
        <f ca="1">IFERROR(IF(ISNUMBER(SEARCH("months",#REF!)),INDEX(INDIRECT($I$20),1)*DATEDIF(IEE$25,MIN(IEF$25,$F$19)+1,"m")/12,0),0)</f>
        <v>0</v>
      </c>
      <c r="IEG49" s="258">
        <f ca="1">IFERROR(IF(ISNUMBER(SEARCH("months",#REF!)),INDEX(INDIRECT($I$20),1)*DATEDIF(IEG$25,MIN(IEH$25,$F$19)+1,"m")/12,0),0)</f>
        <v>0</v>
      </c>
      <c r="IEI49" s="258">
        <f ca="1">IFERROR(IF(ISNUMBER(SEARCH("months",#REF!)),INDEX(INDIRECT($I$20),1)*DATEDIF(IEI$25,MIN(IEJ$25,$F$19)+1,"m")/12,0),0)</f>
        <v>0</v>
      </c>
      <c r="IEK49" s="258">
        <f ca="1">IFERROR(IF(ISNUMBER(SEARCH("months",#REF!)),INDEX(INDIRECT($I$20),1)*DATEDIF(IEK$25,MIN(IEL$25,$F$19)+1,"m")/12,0),0)</f>
        <v>0</v>
      </c>
      <c r="IEM49" s="258">
        <f ca="1">IFERROR(IF(ISNUMBER(SEARCH("months",#REF!)),INDEX(INDIRECT($I$20),1)*DATEDIF(IEM$25,MIN(IEN$25,$F$19)+1,"m")/12,0),0)</f>
        <v>0</v>
      </c>
      <c r="IEO49" s="258">
        <f ca="1">IFERROR(IF(ISNUMBER(SEARCH("months",#REF!)),INDEX(INDIRECT($I$20),1)*DATEDIF(IEO$25,MIN(IEP$25,$F$19)+1,"m")/12,0),0)</f>
        <v>0</v>
      </c>
      <c r="IEQ49" s="258">
        <f ca="1">IFERROR(IF(ISNUMBER(SEARCH("months",#REF!)),INDEX(INDIRECT($I$20),1)*DATEDIF(IEQ$25,MIN(IER$25,$F$19)+1,"m")/12,0),0)</f>
        <v>0</v>
      </c>
      <c r="IES49" s="258">
        <f ca="1">IFERROR(IF(ISNUMBER(SEARCH("months",#REF!)),INDEX(INDIRECT($I$20),1)*DATEDIF(IES$25,MIN(IET$25,$F$19)+1,"m")/12,0),0)</f>
        <v>0</v>
      </c>
      <c r="IEU49" s="258">
        <f ca="1">IFERROR(IF(ISNUMBER(SEARCH("months",#REF!)),INDEX(INDIRECT($I$20),1)*DATEDIF(IEU$25,MIN(IEV$25,$F$19)+1,"m")/12,0),0)</f>
        <v>0</v>
      </c>
      <c r="IEW49" s="258">
        <f ca="1">IFERROR(IF(ISNUMBER(SEARCH("months",#REF!)),INDEX(INDIRECT($I$20),1)*DATEDIF(IEW$25,MIN(IEX$25,$F$19)+1,"m")/12,0),0)</f>
        <v>0</v>
      </c>
      <c r="IEY49" s="258">
        <f ca="1">IFERROR(IF(ISNUMBER(SEARCH("months",#REF!)),INDEX(INDIRECT($I$20),1)*DATEDIF(IEY$25,MIN(IEZ$25,$F$19)+1,"m")/12,0),0)</f>
        <v>0</v>
      </c>
      <c r="IFA49" s="258">
        <f ca="1">IFERROR(IF(ISNUMBER(SEARCH("months",#REF!)),INDEX(INDIRECT($I$20),1)*DATEDIF(IFA$25,MIN(IFB$25,$F$19)+1,"m")/12,0),0)</f>
        <v>0</v>
      </c>
      <c r="IFC49" s="258">
        <f ca="1">IFERROR(IF(ISNUMBER(SEARCH("months",#REF!)),INDEX(INDIRECT($I$20),1)*DATEDIF(IFC$25,MIN(IFD$25,$F$19)+1,"m")/12,0),0)</f>
        <v>0</v>
      </c>
      <c r="IFE49" s="258">
        <f ca="1">IFERROR(IF(ISNUMBER(SEARCH("months",#REF!)),INDEX(INDIRECT($I$20),1)*DATEDIF(IFE$25,MIN(IFF$25,$F$19)+1,"m")/12,0),0)</f>
        <v>0</v>
      </c>
      <c r="IFG49" s="258">
        <f ca="1">IFERROR(IF(ISNUMBER(SEARCH("months",#REF!)),INDEX(INDIRECT($I$20),1)*DATEDIF(IFG$25,MIN(IFH$25,$F$19)+1,"m")/12,0),0)</f>
        <v>0</v>
      </c>
      <c r="IFI49" s="258">
        <f ca="1">IFERROR(IF(ISNUMBER(SEARCH("months",#REF!)),INDEX(INDIRECT($I$20),1)*DATEDIF(IFI$25,MIN(IFJ$25,$F$19)+1,"m")/12,0),0)</f>
        <v>0</v>
      </c>
      <c r="IFK49" s="258">
        <f ca="1">IFERROR(IF(ISNUMBER(SEARCH("months",#REF!)),INDEX(INDIRECT($I$20),1)*DATEDIF(IFK$25,MIN(IFL$25,$F$19)+1,"m")/12,0),0)</f>
        <v>0</v>
      </c>
      <c r="IFM49" s="258">
        <f ca="1">IFERROR(IF(ISNUMBER(SEARCH("months",#REF!)),INDEX(INDIRECT($I$20),1)*DATEDIF(IFM$25,MIN(IFN$25,$F$19)+1,"m")/12,0),0)</f>
        <v>0</v>
      </c>
      <c r="IFO49" s="258">
        <f ca="1">IFERROR(IF(ISNUMBER(SEARCH("months",#REF!)),INDEX(INDIRECT($I$20),1)*DATEDIF(IFO$25,MIN(IFP$25,$F$19)+1,"m")/12,0),0)</f>
        <v>0</v>
      </c>
      <c r="IFQ49" s="258">
        <f ca="1">IFERROR(IF(ISNUMBER(SEARCH("months",#REF!)),INDEX(INDIRECT($I$20),1)*DATEDIF(IFQ$25,MIN(IFR$25,$F$19)+1,"m")/12,0),0)</f>
        <v>0</v>
      </c>
      <c r="IFS49" s="258">
        <f ca="1">IFERROR(IF(ISNUMBER(SEARCH("months",#REF!)),INDEX(INDIRECT($I$20),1)*DATEDIF(IFS$25,MIN(IFT$25,$F$19)+1,"m")/12,0),0)</f>
        <v>0</v>
      </c>
      <c r="IFU49" s="258">
        <f ca="1">IFERROR(IF(ISNUMBER(SEARCH("months",#REF!)),INDEX(INDIRECT($I$20),1)*DATEDIF(IFU$25,MIN(IFV$25,$F$19)+1,"m")/12,0),0)</f>
        <v>0</v>
      </c>
      <c r="IFW49" s="258">
        <f ca="1">IFERROR(IF(ISNUMBER(SEARCH("months",#REF!)),INDEX(INDIRECT($I$20),1)*DATEDIF(IFW$25,MIN(IFX$25,$F$19)+1,"m")/12,0),0)</f>
        <v>0</v>
      </c>
      <c r="IFY49" s="258">
        <f ca="1">IFERROR(IF(ISNUMBER(SEARCH("months",#REF!)),INDEX(INDIRECT($I$20),1)*DATEDIF(IFY$25,MIN(IFZ$25,$F$19)+1,"m")/12,0),0)</f>
        <v>0</v>
      </c>
      <c r="IGA49" s="258">
        <f ca="1">IFERROR(IF(ISNUMBER(SEARCH("months",#REF!)),INDEX(INDIRECT($I$20),1)*DATEDIF(IGA$25,MIN(IGB$25,$F$19)+1,"m")/12,0),0)</f>
        <v>0</v>
      </c>
      <c r="IGC49" s="258">
        <f ca="1">IFERROR(IF(ISNUMBER(SEARCH("months",#REF!)),INDEX(INDIRECT($I$20),1)*DATEDIF(IGC$25,MIN(IGD$25,$F$19)+1,"m")/12,0),0)</f>
        <v>0</v>
      </c>
      <c r="IGE49" s="258">
        <f ca="1">IFERROR(IF(ISNUMBER(SEARCH("months",#REF!)),INDEX(INDIRECT($I$20),1)*DATEDIF(IGE$25,MIN(IGF$25,$F$19)+1,"m")/12,0),0)</f>
        <v>0</v>
      </c>
      <c r="IGG49" s="258">
        <f ca="1">IFERROR(IF(ISNUMBER(SEARCH("months",#REF!)),INDEX(INDIRECT($I$20),1)*DATEDIF(IGG$25,MIN(IGH$25,$F$19)+1,"m")/12,0),0)</f>
        <v>0</v>
      </c>
      <c r="IGI49" s="258">
        <f ca="1">IFERROR(IF(ISNUMBER(SEARCH("months",#REF!)),INDEX(INDIRECT($I$20),1)*DATEDIF(IGI$25,MIN(IGJ$25,$F$19)+1,"m")/12,0),0)</f>
        <v>0</v>
      </c>
      <c r="IGK49" s="258">
        <f ca="1">IFERROR(IF(ISNUMBER(SEARCH("months",#REF!)),INDEX(INDIRECT($I$20),1)*DATEDIF(IGK$25,MIN(IGL$25,$F$19)+1,"m")/12,0),0)</f>
        <v>0</v>
      </c>
      <c r="IGM49" s="258">
        <f ca="1">IFERROR(IF(ISNUMBER(SEARCH("months",#REF!)),INDEX(INDIRECT($I$20),1)*DATEDIF(IGM$25,MIN(IGN$25,$F$19)+1,"m")/12,0),0)</f>
        <v>0</v>
      </c>
      <c r="IGO49" s="258">
        <f ca="1">IFERROR(IF(ISNUMBER(SEARCH("months",#REF!)),INDEX(INDIRECT($I$20),1)*DATEDIF(IGO$25,MIN(IGP$25,$F$19)+1,"m")/12,0),0)</f>
        <v>0</v>
      </c>
      <c r="IGQ49" s="258">
        <f ca="1">IFERROR(IF(ISNUMBER(SEARCH("months",#REF!)),INDEX(INDIRECT($I$20),1)*DATEDIF(IGQ$25,MIN(IGR$25,$F$19)+1,"m")/12,0),0)</f>
        <v>0</v>
      </c>
      <c r="IGS49" s="258">
        <f ca="1">IFERROR(IF(ISNUMBER(SEARCH("months",#REF!)),INDEX(INDIRECT($I$20),1)*DATEDIF(IGS$25,MIN(IGT$25,$F$19)+1,"m")/12,0),0)</f>
        <v>0</v>
      </c>
      <c r="IGU49" s="258">
        <f ca="1">IFERROR(IF(ISNUMBER(SEARCH("months",#REF!)),INDEX(INDIRECT($I$20),1)*DATEDIF(IGU$25,MIN(IGV$25,$F$19)+1,"m")/12,0),0)</f>
        <v>0</v>
      </c>
      <c r="IGW49" s="258">
        <f ca="1">IFERROR(IF(ISNUMBER(SEARCH("months",#REF!)),INDEX(INDIRECT($I$20),1)*DATEDIF(IGW$25,MIN(IGX$25,$F$19)+1,"m")/12,0),0)</f>
        <v>0</v>
      </c>
      <c r="IGY49" s="258">
        <f ca="1">IFERROR(IF(ISNUMBER(SEARCH("months",#REF!)),INDEX(INDIRECT($I$20),1)*DATEDIF(IGY$25,MIN(IGZ$25,$F$19)+1,"m")/12,0),0)</f>
        <v>0</v>
      </c>
      <c r="IHA49" s="258">
        <f ca="1">IFERROR(IF(ISNUMBER(SEARCH("months",#REF!)),INDEX(INDIRECT($I$20),1)*DATEDIF(IHA$25,MIN(IHB$25,$F$19)+1,"m")/12,0),0)</f>
        <v>0</v>
      </c>
      <c r="IHC49" s="258">
        <f ca="1">IFERROR(IF(ISNUMBER(SEARCH("months",#REF!)),INDEX(INDIRECT($I$20),1)*DATEDIF(IHC$25,MIN(IHD$25,$F$19)+1,"m")/12,0),0)</f>
        <v>0</v>
      </c>
      <c r="IHE49" s="258">
        <f ca="1">IFERROR(IF(ISNUMBER(SEARCH("months",#REF!)),INDEX(INDIRECT($I$20),1)*DATEDIF(IHE$25,MIN(IHF$25,$F$19)+1,"m")/12,0),0)</f>
        <v>0</v>
      </c>
      <c r="IHG49" s="258">
        <f ca="1">IFERROR(IF(ISNUMBER(SEARCH("months",#REF!)),INDEX(INDIRECT($I$20),1)*DATEDIF(IHG$25,MIN(IHH$25,$F$19)+1,"m")/12,0),0)</f>
        <v>0</v>
      </c>
      <c r="IHI49" s="258">
        <f ca="1">IFERROR(IF(ISNUMBER(SEARCH("months",#REF!)),INDEX(INDIRECT($I$20),1)*DATEDIF(IHI$25,MIN(IHJ$25,$F$19)+1,"m")/12,0),0)</f>
        <v>0</v>
      </c>
      <c r="IHK49" s="258">
        <f ca="1">IFERROR(IF(ISNUMBER(SEARCH("months",#REF!)),INDEX(INDIRECT($I$20),1)*DATEDIF(IHK$25,MIN(IHL$25,$F$19)+1,"m")/12,0),0)</f>
        <v>0</v>
      </c>
      <c r="IHM49" s="258">
        <f ca="1">IFERROR(IF(ISNUMBER(SEARCH("months",#REF!)),INDEX(INDIRECT($I$20),1)*DATEDIF(IHM$25,MIN(IHN$25,$F$19)+1,"m")/12,0),0)</f>
        <v>0</v>
      </c>
      <c r="IHO49" s="258">
        <f ca="1">IFERROR(IF(ISNUMBER(SEARCH("months",#REF!)),INDEX(INDIRECT($I$20),1)*DATEDIF(IHO$25,MIN(IHP$25,$F$19)+1,"m")/12,0),0)</f>
        <v>0</v>
      </c>
      <c r="IHQ49" s="258">
        <f ca="1">IFERROR(IF(ISNUMBER(SEARCH("months",#REF!)),INDEX(INDIRECT($I$20),1)*DATEDIF(IHQ$25,MIN(IHR$25,$F$19)+1,"m")/12,0),0)</f>
        <v>0</v>
      </c>
      <c r="IHS49" s="258">
        <f ca="1">IFERROR(IF(ISNUMBER(SEARCH("months",#REF!)),INDEX(INDIRECT($I$20),1)*DATEDIF(IHS$25,MIN(IHT$25,$F$19)+1,"m")/12,0),0)</f>
        <v>0</v>
      </c>
      <c r="IHU49" s="258">
        <f ca="1">IFERROR(IF(ISNUMBER(SEARCH("months",#REF!)),INDEX(INDIRECT($I$20),1)*DATEDIF(IHU$25,MIN(IHV$25,$F$19)+1,"m")/12,0),0)</f>
        <v>0</v>
      </c>
      <c r="IHW49" s="258">
        <f ca="1">IFERROR(IF(ISNUMBER(SEARCH("months",#REF!)),INDEX(INDIRECT($I$20),1)*DATEDIF(IHW$25,MIN(IHX$25,$F$19)+1,"m")/12,0),0)</f>
        <v>0</v>
      </c>
      <c r="IHY49" s="258">
        <f ca="1">IFERROR(IF(ISNUMBER(SEARCH("months",#REF!)),INDEX(INDIRECT($I$20),1)*DATEDIF(IHY$25,MIN(IHZ$25,$F$19)+1,"m")/12,0),0)</f>
        <v>0</v>
      </c>
      <c r="IIA49" s="258">
        <f ca="1">IFERROR(IF(ISNUMBER(SEARCH("months",#REF!)),INDEX(INDIRECT($I$20),1)*DATEDIF(IIA$25,MIN(IIB$25,$F$19)+1,"m")/12,0),0)</f>
        <v>0</v>
      </c>
      <c r="IIC49" s="258">
        <f ca="1">IFERROR(IF(ISNUMBER(SEARCH("months",#REF!)),INDEX(INDIRECT($I$20),1)*DATEDIF(IIC$25,MIN(IID$25,$F$19)+1,"m")/12,0),0)</f>
        <v>0</v>
      </c>
      <c r="IIE49" s="258">
        <f ca="1">IFERROR(IF(ISNUMBER(SEARCH("months",#REF!)),INDEX(INDIRECT($I$20),1)*DATEDIF(IIE$25,MIN(IIF$25,$F$19)+1,"m")/12,0),0)</f>
        <v>0</v>
      </c>
      <c r="IIG49" s="258">
        <f ca="1">IFERROR(IF(ISNUMBER(SEARCH("months",#REF!)),INDEX(INDIRECT($I$20),1)*DATEDIF(IIG$25,MIN(IIH$25,$F$19)+1,"m")/12,0),0)</f>
        <v>0</v>
      </c>
      <c r="III49" s="258">
        <f ca="1">IFERROR(IF(ISNUMBER(SEARCH("months",#REF!)),INDEX(INDIRECT($I$20),1)*DATEDIF(III$25,MIN(IIJ$25,$F$19)+1,"m")/12,0),0)</f>
        <v>0</v>
      </c>
      <c r="IIK49" s="258">
        <f ca="1">IFERROR(IF(ISNUMBER(SEARCH("months",#REF!)),INDEX(INDIRECT($I$20),1)*DATEDIF(IIK$25,MIN(IIL$25,$F$19)+1,"m")/12,0),0)</f>
        <v>0</v>
      </c>
      <c r="IIM49" s="258">
        <f ca="1">IFERROR(IF(ISNUMBER(SEARCH("months",#REF!)),INDEX(INDIRECT($I$20),1)*DATEDIF(IIM$25,MIN(IIN$25,$F$19)+1,"m")/12,0),0)</f>
        <v>0</v>
      </c>
      <c r="IIO49" s="258">
        <f ca="1">IFERROR(IF(ISNUMBER(SEARCH("months",#REF!)),INDEX(INDIRECT($I$20),1)*DATEDIF(IIO$25,MIN(IIP$25,$F$19)+1,"m")/12,0),0)</f>
        <v>0</v>
      </c>
      <c r="IIQ49" s="258">
        <f ca="1">IFERROR(IF(ISNUMBER(SEARCH("months",#REF!)),INDEX(INDIRECT($I$20),1)*DATEDIF(IIQ$25,MIN(IIR$25,$F$19)+1,"m")/12,0),0)</f>
        <v>0</v>
      </c>
      <c r="IIS49" s="258">
        <f ca="1">IFERROR(IF(ISNUMBER(SEARCH("months",#REF!)),INDEX(INDIRECT($I$20),1)*DATEDIF(IIS$25,MIN(IIT$25,$F$19)+1,"m")/12,0),0)</f>
        <v>0</v>
      </c>
      <c r="IIU49" s="258">
        <f ca="1">IFERROR(IF(ISNUMBER(SEARCH("months",#REF!)),INDEX(INDIRECT($I$20),1)*DATEDIF(IIU$25,MIN(IIV$25,$F$19)+1,"m")/12,0),0)</f>
        <v>0</v>
      </c>
      <c r="IIW49" s="258">
        <f ca="1">IFERROR(IF(ISNUMBER(SEARCH("months",#REF!)),INDEX(INDIRECT($I$20),1)*DATEDIF(IIW$25,MIN(IIX$25,$F$19)+1,"m")/12,0),0)</f>
        <v>0</v>
      </c>
      <c r="IIY49" s="258">
        <f ca="1">IFERROR(IF(ISNUMBER(SEARCH("months",#REF!)),INDEX(INDIRECT($I$20),1)*DATEDIF(IIY$25,MIN(IIZ$25,$F$19)+1,"m")/12,0),0)</f>
        <v>0</v>
      </c>
      <c r="IJA49" s="258">
        <f ca="1">IFERROR(IF(ISNUMBER(SEARCH("months",#REF!)),INDEX(INDIRECT($I$20),1)*DATEDIF(IJA$25,MIN(IJB$25,$F$19)+1,"m")/12,0),0)</f>
        <v>0</v>
      </c>
      <c r="IJC49" s="258">
        <f ca="1">IFERROR(IF(ISNUMBER(SEARCH("months",#REF!)),INDEX(INDIRECT($I$20),1)*DATEDIF(IJC$25,MIN(IJD$25,$F$19)+1,"m")/12,0),0)</f>
        <v>0</v>
      </c>
      <c r="IJE49" s="258">
        <f ca="1">IFERROR(IF(ISNUMBER(SEARCH("months",#REF!)),INDEX(INDIRECT($I$20),1)*DATEDIF(IJE$25,MIN(IJF$25,$F$19)+1,"m")/12,0),0)</f>
        <v>0</v>
      </c>
      <c r="IJG49" s="258">
        <f ca="1">IFERROR(IF(ISNUMBER(SEARCH("months",#REF!)),INDEX(INDIRECT($I$20),1)*DATEDIF(IJG$25,MIN(IJH$25,$F$19)+1,"m")/12,0),0)</f>
        <v>0</v>
      </c>
      <c r="IJI49" s="258">
        <f ca="1">IFERROR(IF(ISNUMBER(SEARCH("months",#REF!)),INDEX(INDIRECT($I$20),1)*DATEDIF(IJI$25,MIN(IJJ$25,$F$19)+1,"m")/12,0),0)</f>
        <v>0</v>
      </c>
      <c r="IJK49" s="258">
        <f ca="1">IFERROR(IF(ISNUMBER(SEARCH("months",#REF!)),INDEX(INDIRECT($I$20),1)*DATEDIF(IJK$25,MIN(IJL$25,$F$19)+1,"m")/12,0),0)</f>
        <v>0</v>
      </c>
      <c r="IJM49" s="258">
        <f ca="1">IFERROR(IF(ISNUMBER(SEARCH("months",#REF!)),INDEX(INDIRECT($I$20),1)*DATEDIF(IJM$25,MIN(IJN$25,$F$19)+1,"m")/12,0),0)</f>
        <v>0</v>
      </c>
      <c r="IJO49" s="258">
        <f ca="1">IFERROR(IF(ISNUMBER(SEARCH("months",#REF!)),INDEX(INDIRECT($I$20),1)*DATEDIF(IJO$25,MIN(IJP$25,$F$19)+1,"m")/12,0),0)</f>
        <v>0</v>
      </c>
      <c r="IJQ49" s="258">
        <f ca="1">IFERROR(IF(ISNUMBER(SEARCH("months",#REF!)),INDEX(INDIRECT($I$20),1)*DATEDIF(IJQ$25,MIN(IJR$25,$F$19)+1,"m")/12,0),0)</f>
        <v>0</v>
      </c>
      <c r="IJS49" s="258">
        <f ca="1">IFERROR(IF(ISNUMBER(SEARCH("months",#REF!)),INDEX(INDIRECT($I$20),1)*DATEDIF(IJS$25,MIN(IJT$25,$F$19)+1,"m")/12,0),0)</f>
        <v>0</v>
      </c>
      <c r="IJU49" s="258">
        <f ca="1">IFERROR(IF(ISNUMBER(SEARCH("months",#REF!)),INDEX(INDIRECT($I$20),1)*DATEDIF(IJU$25,MIN(IJV$25,$F$19)+1,"m")/12,0),0)</f>
        <v>0</v>
      </c>
      <c r="IJW49" s="258">
        <f ca="1">IFERROR(IF(ISNUMBER(SEARCH("months",#REF!)),INDEX(INDIRECT($I$20),1)*DATEDIF(IJW$25,MIN(IJX$25,$F$19)+1,"m")/12,0),0)</f>
        <v>0</v>
      </c>
      <c r="IJY49" s="258">
        <f ca="1">IFERROR(IF(ISNUMBER(SEARCH("months",#REF!)),INDEX(INDIRECT($I$20),1)*DATEDIF(IJY$25,MIN(IJZ$25,$F$19)+1,"m")/12,0),0)</f>
        <v>0</v>
      </c>
      <c r="IKA49" s="258">
        <f ca="1">IFERROR(IF(ISNUMBER(SEARCH("months",#REF!)),INDEX(INDIRECT($I$20),1)*DATEDIF(IKA$25,MIN(IKB$25,$F$19)+1,"m")/12,0),0)</f>
        <v>0</v>
      </c>
      <c r="IKC49" s="258">
        <f ca="1">IFERROR(IF(ISNUMBER(SEARCH("months",#REF!)),INDEX(INDIRECT($I$20),1)*DATEDIF(IKC$25,MIN(IKD$25,$F$19)+1,"m")/12,0),0)</f>
        <v>0</v>
      </c>
      <c r="IKE49" s="258">
        <f ca="1">IFERROR(IF(ISNUMBER(SEARCH("months",#REF!)),INDEX(INDIRECT($I$20),1)*DATEDIF(IKE$25,MIN(IKF$25,$F$19)+1,"m")/12,0),0)</f>
        <v>0</v>
      </c>
      <c r="IKG49" s="258">
        <f ca="1">IFERROR(IF(ISNUMBER(SEARCH("months",#REF!)),INDEX(INDIRECT($I$20),1)*DATEDIF(IKG$25,MIN(IKH$25,$F$19)+1,"m")/12,0),0)</f>
        <v>0</v>
      </c>
      <c r="IKI49" s="258">
        <f ca="1">IFERROR(IF(ISNUMBER(SEARCH("months",#REF!)),INDEX(INDIRECT($I$20),1)*DATEDIF(IKI$25,MIN(IKJ$25,$F$19)+1,"m")/12,0),0)</f>
        <v>0</v>
      </c>
      <c r="IKK49" s="258">
        <f ca="1">IFERROR(IF(ISNUMBER(SEARCH("months",#REF!)),INDEX(INDIRECT($I$20),1)*DATEDIF(IKK$25,MIN(IKL$25,$F$19)+1,"m")/12,0),0)</f>
        <v>0</v>
      </c>
      <c r="IKM49" s="258">
        <f ca="1">IFERROR(IF(ISNUMBER(SEARCH("months",#REF!)),INDEX(INDIRECT($I$20),1)*DATEDIF(IKM$25,MIN(IKN$25,$F$19)+1,"m")/12,0),0)</f>
        <v>0</v>
      </c>
      <c r="IKO49" s="258">
        <f ca="1">IFERROR(IF(ISNUMBER(SEARCH("months",#REF!)),INDEX(INDIRECT($I$20),1)*DATEDIF(IKO$25,MIN(IKP$25,$F$19)+1,"m")/12,0),0)</f>
        <v>0</v>
      </c>
      <c r="IKQ49" s="258">
        <f ca="1">IFERROR(IF(ISNUMBER(SEARCH("months",#REF!)),INDEX(INDIRECT($I$20),1)*DATEDIF(IKQ$25,MIN(IKR$25,$F$19)+1,"m")/12,0),0)</f>
        <v>0</v>
      </c>
      <c r="IKS49" s="258">
        <f ca="1">IFERROR(IF(ISNUMBER(SEARCH("months",#REF!)),INDEX(INDIRECT($I$20),1)*DATEDIF(IKS$25,MIN(IKT$25,$F$19)+1,"m")/12,0),0)</f>
        <v>0</v>
      </c>
      <c r="IKU49" s="258">
        <f ca="1">IFERROR(IF(ISNUMBER(SEARCH("months",#REF!)),INDEX(INDIRECT($I$20),1)*DATEDIF(IKU$25,MIN(IKV$25,$F$19)+1,"m")/12,0),0)</f>
        <v>0</v>
      </c>
      <c r="IKW49" s="258">
        <f ca="1">IFERROR(IF(ISNUMBER(SEARCH("months",#REF!)),INDEX(INDIRECT($I$20),1)*DATEDIF(IKW$25,MIN(IKX$25,$F$19)+1,"m")/12,0),0)</f>
        <v>0</v>
      </c>
      <c r="IKY49" s="258">
        <f ca="1">IFERROR(IF(ISNUMBER(SEARCH("months",#REF!)),INDEX(INDIRECT($I$20),1)*DATEDIF(IKY$25,MIN(IKZ$25,$F$19)+1,"m")/12,0),0)</f>
        <v>0</v>
      </c>
      <c r="ILA49" s="258">
        <f ca="1">IFERROR(IF(ISNUMBER(SEARCH("months",#REF!)),INDEX(INDIRECT($I$20),1)*DATEDIF(ILA$25,MIN(ILB$25,$F$19)+1,"m")/12,0),0)</f>
        <v>0</v>
      </c>
      <c r="ILC49" s="258">
        <f ca="1">IFERROR(IF(ISNUMBER(SEARCH("months",#REF!)),INDEX(INDIRECT($I$20),1)*DATEDIF(ILC$25,MIN(ILD$25,$F$19)+1,"m")/12,0),0)</f>
        <v>0</v>
      </c>
      <c r="ILE49" s="258">
        <f ca="1">IFERROR(IF(ISNUMBER(SEARCH("months",#REF!)),INDEX(INDIRECT($I$20),1)*DATEDIF(ILE$25,MIN(ILF$25,$F$19)+1,"m")/12,0),0)</f>
        <v>0</v>
      </c>
      <c r="ILG49" s="258">
        <f ca="1">IFERROR(IF(ISNUMBER(SEARCH("months",#REF!)),INDEX(INDIRECT($I$20),1)*DATEDIF(ILG$25,MIN(ILH$25,$F$19)+1,"m")/12,0),0)</f>
        <v>0</v>
      </c>
      <c r="ILI49" s="258">
        <f ca="1">IFERROR(IF(ISNUMBER(SEARCH("months",#REF!)),INDEX(INDIRECT($I$20),1)*DATEDIF(ILI$25,MIN(ILJ$25,$F$19)+1,"m")/12,0),0)</f>
        <v>0</v>
      </c>
      <c r="ILK49" s="258">
        <f ca="1">IFERROR(IF(ISNUMBER(SEARCH("months",#REF!)),INDEX(INDIRECT($I$20),1)*DATEDIF(ILK$25,MIN(ILL$25,$F$19)+1,"m")/12,0),0)</f>
        <v>0</v>
      </c>
      <c r="ILM49" s="258">
        <f ca="1">IFERROR(IF(ISNUMBER(SEARCH("months",#REF!)),INDEX(INDIRECT($I$20),1)*DATEDIF(ILM$25,MIN(ILN$25,$F$19)+1,"m")/12,0),0)</f>
        <v>0</v>
      </c>
      <c r="ILO49" s="258">
        <f ca="1">IFERROR(IF(ISNUMBER(SEARCH("months",#REF!)),INDEX(INDIRECT($I$20),1)*DATEDIF(ILO$25,MIN(ILP$25,$F$19)+1,"m")/12,0),0)</f>
        <v>0</v>
      </c>
      <c r="ILQ49" s="258">
        <f ca="1">IFERROR(IF(ISNUMBER(SEARCH("months",#REF!)),INDEX(INDIRECT($I$20),1)*DATEDIF(ILQ$25,MIN(ILR$25,$F$19)+1,"m")/12,0),0)</f>
        <v>0</v>
      </c>
      <c r="ILS49" s="258">
        <f ca="1">IFERROR(IF(ISNUMBER(SEARCH("months",#REF!)),INDEX(INDIRECT($I$20),1)*DATEDIF(ILS$25,MIN(ILT$25,$F$19)+1,"m")/12,0),0)</f>
        <v>0</v>
      </c>
      <c r="ILU49" s="258">
        <f ca="1">IFERROR(IF(ISNUMBER(SEARCH("months",#REF!)),INDEX(INDIRECT($I$20),1)*DATEDIF(ILU$25,MIN(ILV$25,$F$19)+1,"m")/12,0),0)</f>
        <v>0</v>
      </c>
      <c r="ILW49" s="258">
        <f ca="1">IFERROR(IF(ISNUMBER(SEARCH("months",#REF!)),INDEX(INDIRECT($I$20),1)*DATEDIF(ILW$25,MIN(ILX$25,$F$19)+1,"m")/12,0),0)</f>
        <v>0</v>
      </c>
      <c r="ILY49" s="258">
        <f ca="1">IFERROR(IF(ISNUMBER(SEARCH("months",#REF!)),INDEX(INDIRECT($I$20),1)*DATEDIF(ILY$25,MIN(ILZ$25,$F$19)+1,"m")/12,0),0)</f>
        <v>0</v>
      </c>
      <c r="IMA49" s="258">
        <f ca="1">IFERROR(IF(ISNUMBER(SEARCH("months",#REF!)),INDEX(INDIRECT($I$20),1)*DATEDIF(IMA$25,MIN(IMB$25,$F$19)+1,"m")/12,0),0)</f>
        <v>0</v>
      </c>
      <c r="IMC49" s="258">
        <f ca="1">IFERROR(IF(ISNUMBER(SEARCH("months",#REF!)),INDEX(INDIRECT($I$20),1)*DATEDIF(IMC$25,MIN(IMD$25,$F$19)+1,"m")/12,0),0)</f>
        <v>0</v>
      </c>
      <c r="IME49" s="258">
        <f ca="1">IFERROR(IF(ISNUMBER(SEARCH("months",#REF!)),INDEX(INDIRECT($I$20),1)*DATEDIF(IME$25,MIN(IMF$25,$F$19)+1,"m")/12,0),0)</f>
        <v>0</v>
      </c>
      <c r="IMG49" s="258">
        <f ca="1">IFERROR(IF(ISNUMBER(SEARCH("months",#REF!)),INDEX(INDIRECT($I$20),1)*DATEDIF(IMG$25,MIN(IMH$25,$F$19)+1,"m")/12,0),0)</f>
        <v>0</v>
      </c>
      <c r="IMI49" s="258">
        <f ca="1">IFERROR(IF(ISNUMBER(SEARCH("months",#REF!)),INDEX(INDIRECT($I$20),1)*DATEDIF(IMI$25,MIN(IMJ$25,$F$19)+1,"m")/12,0),0)</f>
        <v>0</v>
      </c>
      <c r="IMK49" s="258">
        <f ca="1">IFERROR(IF(ISNUMBER(SEARCH("months",#REF!)),INDEX(INDIRECT($I$20),1)*DATEDIF(IMK$25,MIN(IML$25,$F$19)+1,"m")/12,0),0)</f>
        <v>0</v>
      </c>
      <c r="IMM49" s="258">
        <f ca="1">IFERROR(IF(ISNUMBER(SEARCH("months",#REF!)),INDEX(INDIRECT($I$20),1)*DATEDIF(IMM$25,MIN(IMN$25,$F$19)+1,"m")/12,0),0)</f>
        <v>0</v>
      </c>
      <c r="IMO49" s="258">
        <f ca="1">IFERROR(IF(ISNUMBER(SEARCH("months",#REF!)),INDEX(INDIRECT($I$20),1)*DATEDIF(IMO$25,MIN(IMP$25,$F$19)+1,"m")/12,0),0)</f>
        <v>0</v>
      </c>
      <c r="IMQ49" s="258">
        <f ca="1">IFERROR(IF(ISNUMBER(SEARCH("months",#REF!)),INDEX(INDIRECT($I$20),1)*DATEDIF(IMQ$25,MIN(IMR$25,$F$19)+1,"m")/12,0),0)</f>
        <v>0</v>
      </c>
      <c r="IMS49" s="258">
        <f ca="1">IFERROR(IF(ISNUMBER(SEARCH("months",#REF!)),INDEX(INDIRECT($I$20),1)*DATEDIF(IMS$25,MIN(IMT$25,$F$19)+1,"m")/12,0),0)</f>
        <v>0</v>
      </c>
      <c r="IMU49" s="258">
        <f ca="1">IFERROR(IF(ISNUMBER(SEARCH("months",#REF!)),INDEX(INDIRECT($I$20),1)*DATEDIF(IMU$25,MIN(IMV$25,$F$19)+1,"m")/12,0),0)</f>
        <v>0</v>
      </c>
      <c r="IMW49" s="258">
        <f ca="1">IFERROR(IF(ISNUMBER(SEARCH("months",#REF!)),INDEX(INDIRECT($I$20),1)*DATEDIF(IMW$25,MIN(IMX$25,$F$19)+1,"m")/12,0),0)</f>
        <v>0</v>
      </c>
      <c r="IMY49" s="258">
        <f ca="1">IFERROR(IF(ISNUMBER(SEARCH("months",#REF!)),INDEX(INDIRECT($I$20),1)*DATEDIF(IMY$25,MIN(IMZ$25,$F$19)+1,"m")/12,0),0)</f>
        <v>0</v>
      </c>
      <c r="INA49" s="258">
        <f ca="1">IFERROR(IF(ISNUMBER(SEARCH("months",#REF!)),INDEX(INDIRECT($I$20),1)*DATEDIF(INA$25,MIN(INB$25,$F$19)+1,"m")/12,0),0)</f>
        <v>0</v>
      </c>
      <c r="INC49" s="258">
        <f ca="1">IFERROR(IF(ISNUMBER(SEARCH("months",#REF!)),INDEX(INDIRECT($I$20),1)*DATEDIF(INC$25,MIN(IND$25,$F$19)+1,"m")/12,0),0)</f>
        <v>0</v>
      </c>
      <c r="INE49" s="258">
        <f ca="1">IFERROR(IF(ISNUMBER(SEARCH("months",#REF!)),INDEX(INDIRECT($I$20),1)*DATEDIF(INE$25,MIN(INF$25,$F$19)+1,"m")/12,0),0)</f>
        <v>0</v>
      </c>
      <c r="ING49" s="258">
        <f ca="1">IFERROR(IF(ISNUMBER(SEARCH("months",#REF!)),INDEX(INDIRECT($I$20),1)*DATEDIF(ING$25,MIN(INH$25,$F$19)+1,"m")/12,0),0)</f>
        <v>0</v>
      </c>
      <c r="INI49" s="258">
        <f ca="1">IFERROR(IF(ISNUMBER(SEARCH("months",#REF!)),INDEX(INDIRECT($I$20),1)*DATEDIF(INI$25,MIN(INJ$25,$F$19)+1,"m")/12,0),0)</f>
        <v>0</v>
      </c>
      <c r="INK49" s="258">
        <f ca="1">IFERROR(IF(ISNUMBER(SEARCH("months",#REF!)),INDEX(INDIRECT($I$20),1)*DATEDIF(INK$25,MIN(INL$25,$F$19)+1,"m")/12,0),0)</f>
        <v>0</v>
      </c>
      <c r="INM49" s="258">
        <f ca="1">IFERROR(IF(ISNUMBER(SEARCH("months",#REF!)),INDEX(INDIRECT($I$20),1)*DATEDIF(INM$25,MIN(INN$25,$F$19)+1,"m")/12,0),0)</f>
        <v>0</v>
      </c>
      <c r="INO49" s="258">
        <f ca="1">IFERROR(IF(ISNUMBER(SEARCH("months",#REF!)),INDEX(INDIRECT($I$20),1)*DATEDIF(INO$25,MIN(INP$25,$F$19)+1,"m")/12,0),0)</f>
        <v>0</v>
      </c>
      <c r="INQ49" s="258">
        <f ca="1">IFERROR(IF(ISNUMBER(SEARCH("months",#REF!)),INDEX(INDIRECT($I$20),1)*DATEDIF(INQ$25,MIN(INR$25,$F$19)+1,"m")/12,0),0)</f>
        <v>0</v>
      </c>
      <c r="INS49" s="258">
        <f ca="1">IFERROR(IF(ISNUMBER(SEARCH("months",#REF!)),INDEX(INDIRECT($I$20),1)*DATEDIF(INS$25,MIN(INT$25,$F$19)+1,"m")/12,0),0)</f>
        <v>0</v>
      </c>
      <c r="INU49" s="258">
        <f ca="1">IFERROR(IF(ISNUMBER(SEARCH("months",#REF!)),INDEX(INDIRECT($I$20),1)*DATEDIF(INU$25,MIN(INV$25,$F$19)+1,"m")/12,0),0)</f>
        <v>0</v>
      </c>
      <c r="INW49" s="258">
        <f ca="1">IFERROR(IF(ISNUMBER(SEARCH("months",#REF!)),INDEX(INDIRECT($I$20),1)*DATEDIF(INW$25,MIN(INX$25,$F$19)+1,"m")/12,0),0)</f>
        <v>0</v>
      </c>
      <c r="INY49" s="258">
        <f ca="1">IFERROR(IF(ISNUMBER(SEARCH("months",#REF!)),INDEX(INDIRECT($I$20),1)*DATEDIF(INY$25,MIN(INZ$25,$F$19)+1,"m")/12,0),0)</f>
        <v>0</v>
      </c>
      <c r="IOA49" s="258">
        <f ca="1">IFERROR(IF(ISNUMBER(SEARCH("months",#REF!)),INDEX(INDIRECT($I$20),1)*DATEDIF(IOA$25,MIN(IOB$25,$F$19)+1,"m")/12,0),0)</f>
        <v>0</v>
      </c>
      <c r="IOC49" s="258">
        <f ca="1">IFERROR(IF(ISNUMBER(SEARCH("months",#REF!)),INDEX(INDIRECT($I$20),1)*DATEDIF(IOC$25,MIN(IOD$25,$F$19)+1,"m")/12,0),0)</f>
        <v>0</v>
      </c>
      <c r="IOE49" s="258">
        <f ca="1">IFERROR(IF(ISNUMBER(SEARCH("months",#REF!)),INDEX(INDIRECT($I$20),1)*DATEDIF(IOE$25,MIN(IOF$25,$F$19)+1,"m")/12,0),0)</f>
        <v>0</v>
      </c>
      <c r="IOG49" s="258">
        <f ca="1">IFERROR(IF(ISNUMBER(SEARCH("months",#REF!)),INDEX(INDIRECT($I$20),1)*DATEDIF(IOG$25,MIN(IOH$25,$F$19)+1,"m")/12,0),0)</f>
        <v>0</v>
      </c>
      <c r="IOI49" s="258">
        <f ca="1">IFERROR(IF(ISNUMBER(SEARCH("months",#REF!)),INDEX(INDIRECT($I$20),1)*DATEDIF(IOI$25,MIN(IOJ$25,$F$19)+1,"m")/12,0),0)</f>
        <v>0</v>
      </c>
      <c r="IOK49" s="258">
        <f ca="1">IFERROR(IF(ISNUMBER(SEARCH("months",#REF!)),INDEX(INDIRECT($I$20),1)*DATEDIF(IOK$25,MIN(IOL$25,$F$19)+1,"m")/12,0),0)</f>
        <v>0</v>
      </c>
      <c r="IOM49" s="258">
        <f ca="1">IFERROR(IF(ISNUMBER(SEARCH("months",#REF!)),INDEX(INDIRECT($I$20),1)*DATEDIF(IOM$25,MIN(ION$25,$F$19)+1,"m")/12,0),0)</f>
        <v>0</v>
      </c>
      <c r="IOO49" s="258">
        <f ca="1">IFERROR(IF(ISNUMBER(SEARCH("months",#REF!)),INDEX(INDIRECT($I$20),1)*DATEDIF(IOO$25,MIN(IOP$25,$F$19)+1,"m")/12,0),0)</f>
        <v>0</v>
      </c>
      <c r="IOQ49" s="258">
        <f ca="1">IFERROR(IF(ISNUMBER(SEARCH("months",#REF!)),INDEX(INDIRECT($I$20),1)*DATEDIF(IOQ$25,MIN(IOR$25,$F$19)+1,"m")/12,0),0)</f>
        <v>0</v>
      </c>
      <c r="IOS49" s="258">
        <f ca="1">IFERROR(IF(ISNUMBER(SEARCH("months",#REF!)),INDEX(INDIRECT($I$20),1)*DATEDIF(IOS$25,MIN(IOT$25,$F$19)+1,"m")/12,0),0)</f>
        <v>0</v>
      </c>
      <c r="IOU49" s="258">
        <f ca="1">IFERROR(IF(ISNUMBER(SEARCH("months",#REF!)),INDEX(INDIRECT($I$20),1)*DATEDIF(IOU$25,MIN(IOV$25,$F$19)+1,"m")/12,0),0)</f>
        <v>0</v>
      </c>
      <c r="IOW49" s="258">
        <f ca="1">IFERROR(IF(ISNUMBER(SEARCH("months",#REF!)),INDEX(INDIRECT($I$20),1)*DATEDIF(IOW$25,MIN(IOX$25,$F$19)+1,"m")/12,0),0)</f>
        <v>0</v>
      </c>
      <c r="IOY49" s="258">
        <f ca="1">IFERROR(IF(ISNUMBER(SEARCH("months",#REF!)),INDEX(INDIRECT($I$20),1)*DATEDIF(IOY$25,MIN(IOZ$25,$F$19)+1,"m")/12,0),0)</f>
        <v>0</v>
      </c>
      <c r="IPA49" s="258">
        <f ca="1">IFERROR(IF(ISNUMBER(SEARCH("months",#REF!)),INDEX(INDIRECT($I$20),1)*DATEDIF(IPA$25,MIN(IPB$25,$F$19)+1,"m")/12,0),0)</f>
        <v>0</v>
      </c>
      <c r="IPC49" s="258">
        <f ca="1">IFERROR(IF(ISNUMBER(SEARCH("months",#REF!)),INDEX(INDIRECT($I$20),1)*DATEDIF(IPC$25,MIN(IPD$25,$F$19)+1,"m")/12,0),0)</f>
        <v>0</v>
      </c>
      <c r="IPE49" s="258">
        <f ca="1">IFERROR(IF(ISNUMBER(SEARCH("months",#REF!)),INDEX(INDIRECT($I$20),1)*DATEDIF(IPE$25,MIN(IPF$25,$F$19)+1,"m")/12,0),0)</f>
        <v>0</v>
      </c>
      <c r="IPG49" s="258">
        <f ca="1">IFERROR(IF(ISNUMBER(SEARCH("months",#REF!)),INDEX(INDIRECT($I$20),1)*DATEDIF(IPG$25,MIN(IPH$25,$F$19)+1,"m")/12,0),0)</f>
        <v>0</v>
      </c>
      <c r="IPI49" s="258">
        <f ca="1">IFERROR(IF(ISNUMBER(SEARCH("months",#REF!)),INDEX(INDIRECT($I$20),1)*DATEDIF(IPI$25,MIN(IPJ$25,$F$19)+1,"m")/12,0),0)</f>
        <v>0</v>
      </c>
      <c r="IPK49" s="258">
        <f ca="1">IFERROR(IF(ISNUMBER(SEARCH("months",#REF!)),INDEX(INDIRECT($I$20),1)*DATEDIF(IPK$25,MIN(IPL$25,$F$19)+1,"m")/12,0),0)</f>
        <v>0</v>
      </c>
      <c r="IPM49" s="258">
        <f ca="1">IFERROR(IF(ISNUMBER(SEARCH("months",#REF!)),INDEX(INDIRECT($I$20),1)*DATEDIF(IPM$25,MIN(IPN$25,$F$19)+1,"m")/12,0),0)</f>
        <v>0</v>
      </c>
      <c r="IPO49" s="258">
        <f ca="1">IFERROR(IF(ISNUMBER(SEARCH("months",#REF!)),INDEX(INDIRECT($I$20),1)*DATEDIF(IPO$25,MIN(IPP$25,$F$19)+1,"m")/12,0),0)</f>
        <v>0</v>
      </c>
      <c r="IPQ49" s="258">
        <f ca="1">IFERROR(IF(ISNUMBER(SEARCH("months",#REF!)),INDEX(INDIRECT($I$20),1)*DATEDIF(IPQ$25,MIN(IPR$25,$F$19)+1,"m")/12,0),0)</f>
        <v>0</v>
      </c>
      <c r="IPS49" s="258">
        <f ca="1">IFERROR(IF(ISNUMBER(SEARCH("months",#REF!)),INDEX(INDIRECT($I$20),1)*DATEDIF(IPS$25,MIN(IPT$25,$F$19)+1,"m")/12,0),0)</f>
        <v>0</v>
      </c>
      <c r="IPU49" s="258">
        <f ca="1">IFERROR(IF(ISNUMBER(SEARCH("months",#REF!)),INDEX(INDIRECT($I$20),1)*DATEDIF(IPU$25,MIN(IPV$25,$F$19)+1,"m")/12,0),0)</f>
        <v>0</v>
      </c>
      <c r="IPW49" s="258">
        <f ca="1">IFERROR(IF(ISNUMBER(SEARCH("months",#REF!)),INDEX(INDIRECT($I$20),1)*DATEDIF(IPW$25,MIN(IPX$25,$F$19)+1,"m")/12,0),0)</f>
        <v>0</v>
      </c>
      <c r="IPY49" s="258">
        <f ca="1">IFERROR(IF(ISNUMBER(SEARCH("months",#REF!)),INDEX(INDIRECT($I$20),1)*DATEDIF(IPY$25,MIN(IPZ$25,$F$19)+1,"m")/12,0),0)</f>
        <v>0</v>
      </c>
      <c r="IQA49" s="258">
        <f ca="1">IFERROR(IF(ISNUMBER(SEARCH("months",#REF!)),INDEX(INDIRECT($I$20),1)*DATEDIF(IQA$25,MIN(IQB$25,$F$19)+1,"m")/12,0),0)</f>
        <v>0</v>
      </c>
      <c r="IQC49" s="258">
        <f ca="1">IFERROR(IF(ISNUMBER(SEARCH("months",#REF!)),INDEX(INDIRECT($I$20),1)*DATEDIF(IQC$25,MIN(IQD$25,$F$19)+1,"m")/12,0),0)</f>
        <v>0</v>
      </c>
      <c r="IQE49" s="258">
        <f ca="1">IFERROR(IF(ISNUMBER(SEARCH("months",#REF!)),INDEX(INDIRECT($I$20),1)*DATEDIF(IQE$25,MIN(IQF$25,$F$19)+1,"m")/12,0),0)</f>
        <v>0</v>
      </c>
      <c r="IQG49" s="258">
        <f ca="1">IFERROR(IF(ISNUMBER(SEARCH("months",#REF!)),INDEX(INDIRECT($I$20),1)*DATEDIF(IQG$25,MIN(IQH$25,$F$19)+1,"m")/12,0),0)</f>
        <v>0</v>
      </c>
      <c r="IQI49" s="258">
        <f ca="1">IFERROR(IF(ISNUMBER(SEARCH("months",#REF!)),INDEX(INDIRECT($I$20),1)*DATEDIF(IQI$25,MIN(IQJ$25,$F$19)+1,"m")/12,0),0)</f>
        <v>0</v>
      </c>
      <c r="IQK49" s="258">
        <f ca="1">IFERROR(IF(ISNUMBER(SEARCH("months",#REF!)),INDEX(INDIRECT($I$20),1)*DATEDIF(IQK$25,MIN(IQL$25,$F$19)+1,"m")/12,0),0)</f>
        <v>0</v>
      </c>
      <c r="IQM49" s="258">
        <f ca="1">IFERROR(IF(ISNUMBER(SEARCH("months",#REF!)),INDEX(INDIRECT($I$20),1)*DATEDIF(IQM$25,MIN(IQN$25,$F$19)+1,"m")/12,0),0)</f>
        <v>0</v>
      </c>
      <c r="IQO49" s="258">
        <f ca="1">IFERROR(IF(ISNUMBER(SEARCH("months",#REF!)),INDEX(INDIRECT($I$20),1)*DATEDIF(IQO$25,MIN(IQP$25,$F$19)+1,"m")/12,0),0)</f>
        <v>0</v>
      </c>
      <c r="IQQ49" s="258">
        <f ca="1">IFERROR(IF(ISNUMBER(SEARCH("months",#REF!)),INDEX(INDIRECT($I$20),1)*DATEDIF(IQQ$25,MIN(IQR$25,$F$19)+1,"m")/12,0),0)</f>
        <v>0</v>
      </c>
      <c r="IQS49" s="258">
        <f ca="1">IFERROR(IF(ISNUMBER(SEARCH("months",#REF!)),INDEX(INDIRECT($I$20),1)*DATEDIF(IQS$25,MIN(IQT$25,$F$19)+1,"m")/12,0),0)</f>
        <v>0</v>
      </c>
      <c r="IQU49" s="258">
        <f ca="1">IFERROR(IF(ISNUMBER(SEARCH("months",#REF!)),INDEX(INDIRECT($I$20),1)*DATEDIF(IQU$25,MIN(IQV$25,$F$19)+1,"m")/12,0),0)</f>
        <v>0</v>
      </c>
      <c r="IQW49" s="258">
        <f ca="1">IFERROR(IF(ISNUMBER(SEARCH("months",#REF!)),INDEX(INDIRECT($I$20),1)*DATEDIF(IQW$25,MIN(IQX$25,$F$19)+1,"m")/12,0),0)</f>
        <v>0</v>
      </c>
      <c r="IQY49" s="258">
        <f ca="1">IFERROR(IF(ISNUMBER(SEARCH("months",#REF!)),INDEX(INDIRECT($I$20),1)*DATEDIF(IQY$25,MIN(IQZ$25,$F$19)+1,"m")/12,0),0)</f>
        <v>0</v>
      </c>
      <c r="IRA49" s="258">
        <f ca="1">IFERROR(IF(ISNUMBER(SEARCH("months",#REF!)),INDEX(INDIRECT($I$20),1)*DATEDIF(IRA$25,MIN(IRB$25,$F$19)+1,"m")/12,0),0)</f>
        <v>0</v>
      </c>
      <c r="IRC49" s="258">
        <f ca="1">IFERROR(IF(ISNUMBER(SEARCH("months",#REF!)),INDEX(INDIRECT($I$20),1)*DATEDIF(IRC$25,MIN(IRD$25,$F$19)+1,"m")/12,0),0)</f>
        <v>0</v>
      </c>
      <c r="IRE49" s="258">
        <f ca="1">IFERROR(IF(ISNUMBER(SEARCH("months",#REF!)),INDEX(INDIRECT($I$20),1)*DATEDIF(IRE$25,MIN(IRF$25,$F$19)+1,"m")/12,0),0)</f>
        <v>0</v>
      </c>
      <c r="IRG49" s="258">
        <f ca="1">IFERROR(IF(ISNUMBER(SEARCH("months",#REF!)),INDEX(INDIRECT($I$20),1)*DATEDIF(IRG$25,MIN(IRH$25,$F$19)+1,"m")/12,0),0)</f>
        <v>0</v>
      </c>
      <c r="IRI49" s="258">
        <f ca="1">IFERROR(IF(ISNUMBER(SEARCH("months",#REF!)),INDEX(INDIRECT($I$20),1)*DATEDIF(IRI$25,MIN(IRJ$25,$F$19)+1,"m")/12,0),0)</f>
        <v>0</v>
      </c>
      <c r="IRK49" s="258">
        <f ca="1">IFERROR(IF(ISNUMBER(SEARCH("months",#REF!)),INDEX(INDIRECT($I$20),1)*DATEDIF(IRK$25,MIN(IRL$25,$F$19)+1,"m")/12,0),0)</f>
        <v>0</v>
      </c>
      <c r="IRM49" s="258">
        <f ca="1">IFERROR(IF(ISNUMBER(SEARCH("months",#REF!)),INDEX(INDIRECT($I$20),1)*DATEDIF(IRM$25,MIN(IRN$25,$F$19)+1,"m")/12,0),0)</f>
        <v>0</v>
      </c>
      <c r="IRO49" s="258">
        <f ca="1">IFERROR(IF(ISNUMBER(SEARCH("months",#REF!)),INDEX(INDIRECT($I$20),1)*DATEDIF(IRO$25,MIN(IRP$25,$F$19)+1,"m")/12,0),0)</f>
        <v>0</v>
      </c>
      <c r="IRQ49" s="258">
        <f ca="1">IFERROR(IF(ISNUMBER(SEARCH("months",#REF!)),INDEX(INDIRECT($I$20),1)*DATEDIF(IRQ$25,MIN(IRR$25,$F$19)+1,"m")/12,0),0)</f>
        <v>0</v>
      </c>
      <c r="IRS49" s="258">
        <f ca="1">IFERROR(IF(ISNUMBER(SEARCH("months",#REF!)),INDEX(INDIRECT($I$20),1)*DATEDIF(IRS$25,MIN(IRT$25,$F$19)+1,"m")/12,0),0)</f>
        <v>0</v>
      </c>
      <c r="IRU49" s="258">
        <f ca="1">IFERROR(IF(ISNUMBER(SEARCH("months",#REF!)),INDEX(INDIRECT($I$20),1)*DATEDIF(IRU$25,MIN(IRV$25,$F$19)+1,"m")/12,0),0)</f>
        <v>0</v>
      </c>
      <c r="IRW49" s="258">
        <f ca="1">IFERROR(IF(ISNUMBER(SEARCH("months",#REF!)),INDEX(INDIRECT($I$20),1)*DATEDIF(IRW$25,MIN(IRX$25,$F$19)+1,"m")/12,0),0)</f>
        <v>0</v>
      </c>
      <c r="IRY49" s="258">
        <f ca="1">IFERROR(IF(ISNUMBER(SEARCH("months",#REF!)),INDEX(INDIRECT($I$20),1)*DATEDIF(IRY$25,MIN(IRZ$25,$F$19)+1,"m")/12,0),0)</f>
        <v>0</v>
      </c>
      <c r="ISA49" s="258">
        <f ca="1">IFERROR(IF(ISNUMBER(SEARCH("months",#REF!)),INDEX(INDIRECT($I$20),1)*DATEDIF(ISA$25,MIN(ISB$25,$F$19)+1,"m")/12,0),0)</f>
        <v>0</v>
      </c>
      <c r="ISC49" s="258">
        <f ca="1">IFERROR(IF(ISNUMBER(SEARCH("months",#REF!)),INDEX(INDIRECT($I$20),1)*DATEDIF(ISC$25,MIN(ISD$25,$F$19)+1,"m")/12,0),0)</f>
        <v>0</v>
      </c>
      <c r="ISE49" s="258">
        <f ca="1">IFERROR(IF(ISNUMBER(SEARCH("months",#REF!)),INDEX(INDIRECT($I$20),1)*DATEDIF(ISE$25,MIN(ISF$25,$F$19)+1,"m")/12,0),0)</f>
        <v>0</v>
      </c>
      <c r="ISG49" s="258">
        <f ca="1">IFERROR(IF(ISNUMBER(SEARCH("months",#REF!)),INDEX(INDIRECT($I$20),1)*DATEDIF(ISG$25,MIN(ISH$25,$F$19)+1,"m")/12,0),0)</f>
        <v>0</v>
      </c>
      <c r="ISI49" s="258">
        <f ca="1">IFERROR(IF(ISNUMBER(SEARCH("months",#REF!)),INDEX(INDIRECT($I$20),1)*DATEDIF(ISI$25,MIN(ISJ$25,$F$19)+1,"m")/12,0),0)</f>
        <v>0</v>
      </c>
      <c r="ISK49" s="258">
        <f ca="1">IFERROR(IF(ISNUMBER(SEARCH("months",#REF!)),INDEX(INDIRECT($I$20),1)*DATEDIF(ISK$25,MIN(ISL$25,$F$19)+1,"m")/12,0),0)</f>
        <v>0</v>
      </c>
      <c r="ISM49" s="258">
        <f ca="1">IFERROR(IF(ISNUMBER(SEARCH("months",#REF!)),INDEX(INDIRECT($I$20),1)*DATEDIF(ISM$25,MIN(ISN$25,$F$19)+1,"m")/12,0),0)</f>
        <v>0</v>
      </c>
      <c r="ISO49" s="258">
        <f ca="1">IFERROR(IF(ISNUMBER(SEARCH("months",#REF!)),INDEX(INDIRECT($I$20),1)*DATEDIF(ISO$25,MIN(ISP$25,$F$19)+1,"m")/12,0),0)</f>
        <v>0</v>
      </c>
      <c r="ISQ49" s="258">
        <f ca="1">IFERROR(IF(ISNUMBER(SEARCH("months",#REF!)),INDEX(INDIRECT($I$20),1)*DATEDIF(ISQ$25,MIN(ISR$25,$F$19)+1,"m")/12,0),0)</f>
        <v>0</v>
      </c>
      <c r="ISS49" s="258">
        <f ca="1">IFERROR(IF(ISNUMBER(SEARCH("months",#REF!)),INDEX(INDIRECT($I$20),1)*DATEDIF(ISS$25,MIN(IST$25,$F$19)+1,"m")/12,0),0)</f>
        <v>0</v>
      </c>
      <c r="ISU49" s="258">
        <f ca="1">IFERROR(IF(ISNUMBER(SEARCH("months",#REF!)),INDEX(INDIRECT($I$20),1)*DATEDIF(ISU$25,MIN(ISV$25,$F$19)+1,"m")/12,0),0)</f>
        <v>0</v>
      </c>
      <c r="ISW49" s="258">
        <f ca="1">IFERROR(IF(ISNUMBER(SEARCH("months",#REF!)),INDEX(INDIRECT($I$20),1)*DATEDIF(ISW$25,MIN(ISX$25,$F$19)+1,"m")/12,0),0)</f>
        <v>0</v>
      </c>
      <c r="ISY49" s="258">
        <f ca="1">IFERROR(IF(ISNUMBER(SEARCH("months",#REF!)),INDEX(INDIRECT($I$20),1)*DATEDIF(ISY$25,MIN(ISZ$25,$F$19)+1,"m")/12,0),0)</f>
        <v>0</v>
      </c>
      <c r="ITA49" s="258">
        <f ca="1">IFERROR(IF(ISNUMBER(SEARCH("months",#REF!)),INDEX(INDIRECT($I$20),1)*DATEDIF(ITA$25,MIN(ITB$25,$F$19)+1,"m")/12,0),0)</f>
        <v>0</v>
      </c>
      <c r="ITC49" s="258">
        <f ca="1">IFERROR(IF(ISNUMBER(SEARCH("months",#REF!)),INDEX(INDIRECT($I$20),1)*DATEDIF(ITC$25,MIN(ITD$25,$F$19)+1,"m")/12,0),0)</f>
        <v>0</v>
      </c>
      <c r="ITE49" s="258">
        <f ca="1">IFERROR(IF(ISNUMBER(SEARCH("months",#REF!)),INDEX(INDIRECT($I$20),1)*DATEDIF(ITE$25,MIN(ITF$25,$F$19)+1,"m")/12,0),0)</f>
        <v>0</v>
      </c>
      <c r="ITG49" s="258">
        <f ca="1">IFERROR(IF(ISNUMBER(SEARCH("months",#REF!)),INDEX(INDIRECT($I$20),1)*DATEDIF(ITG$25,MIN(ITH$25,$F$19)+1,"m")/12,0),0)</f>
        <v>0</v>
      </c>
      <c r="ITI49" s="258">
        <f ca="1">IFERROR(IF(ISNUMBER(SEARCH("months",#REF!)),INDEX(INDIRECT($I$20),1)*DATEDIF(ITI$25,MIN(ITJ$25,$F$19)+1,"m")/12,0),0)</f>
        <v>0</v>
      </c>
      <c r="ITK49" s="258">
        <f ca="1">IFERROR(IF(ISNUMBER(SEARCH("months",#REF!)),INDEX(INDIRECT($I$20),1)*DATEDIF(ITK$25,MIN(ITL$25,$F$19)+1,"m")/12,0),0)</f>
        <v>0</v>
      </c>
      <c r="ITM49" s="258">
        <f ca="1">IFERROR(IF(ISNUMBER(SEARCH("months",#REF!)),INDEX(INDIRECT($I$20),1)*DATEDIF(ITM$25,MIN(ITN$25,$F$19)+1,"m")/12,0),0)</f>
        <v>0</v>
      </c>
      <c r="ITO49" s="258">
        <f ca="1">IFERROR(IF(ISNUMBER(SEARCH("months",#REF!)),INDEX(INDIRECT($I$20),1)*DATEDIF(ITO$25,MIN(ITP$25,$F$19)+1,"m")/12,0),0)</f>
        <v>0</v>
      </c>
      <c r="ITQ49" s="258">
        <f ca="1">IFERROR(IF(ISNUMBER(SEARCH("months",#REF!)),INDEX(INDIRECT($I$20),1)*DATEDIF(ITQ$25,MIN(ITR$25,$F$19)+1,"m")/12,0),0)</f>
        <v>0</v>
      </c>
      <c r="ITS49" s="258">
        <f ca="1">IFERROR(IF(ISNUMBER(SEARCH("months",#REF!)),INDEX(INDIRECT($I$20),1)*DATEDIF(ITS$25,MIN(ITT$25,$F$19)+1,"m")/12,0),0)</f>
        <v>0</v>
      </c>
      <c r="ITU49" s="258">
        <f ca="1">IFERROR(IF(ISNUMBER(SEARCH("months",#REF!)),INDEX(INDIRECT($I$20),1)*DATEDIF(ITU$25,MIN(ITV$25,$F$19)+1,"m")/12,0),0)</f>
        <v>0</v>
      </c>
      <c r="ITW49" s="258">
        <f ca="1">IFERROR(IF(ISNUMBER(SEARCH("months",#REF!)),INDEX(INDIRECT($I$20),1)*DATEDIF(ITW$25,MIN(ITX$25,$F$19)+1,"m")/12,0),0)</f>
        <v>0</v>
      </c>
      <c r="ITY49" s="258">
        <f ca="1">IFERROR(IF(ISNUMBER(SEARCH("months",#REF!)),INDEX(INDIRECT($I$20),1)*DATEDIF(ITY$25,MIN(ITZ$25,$F$19)+1,"m")/12,0),0)</f>
        <v>0</v>
      </c>
      <c r="IUA49" s="258">
        <f ca="1">IFERROR(IF(ISNUMBER(SEARCH("months",#REF!)),INDEX(INDIRECT($I$20),1)*DATEDIF(IUA$25,MIN(IUB$25,$F$19)+1,"m")/12,0),0)</f>
        <v>0</v>
      </c>
      <c r="IUC49" s="258">
        <f ca="1">IFERROR(IF(ISNUMBER(SEARCH("months",#REF!)),INDEX(INDIRECT($I$20),1)*DATEDIF(IUC$25,MIN(IUD$25,$F$19)+1,"m")/12,0),0)</f>
        <v>0</v>
      </c>
      <c r="IUE49" s="258">
        <f ca="1">IFERROR(IF(ISNUMBER(SEARCH("months",#REF!)),INDEX(INDIRECT($I$20),1)*DATEDIF(IUE$25,MIN(IUF$25,$F$19)+1,"m")/12,0),0)</f>
        <v>0</v>
      </c>
      <c r="IUG49" s="258">
        <f ca="1">IFERROR(IF(ISNUMBER(SEARCH("months",#REF!)),INDEX(INDIRECT($I$20),1)*DATEDIF(IUG$25,MIN(IUH$25,$F$19)+1,"m")/12,0),0)</f>
        <v>0</v>
      </c>
      <c r="IUI49" s="258">
        <f ca="1">IFERROR(IF(ISNUMBER(SEARCH("months",#REF!)),INDEX(INDIRECT($I$20),1)*DATEDIF(IUI$25,MIN(IUJ$25,$F$19)+1,"m")/12,0),0)</f>
        <v>0</v>
      </c>
      <c r="IUK49" s="258">
        <f ca="1">IFERROR(IF(ISNUMBER(SEARCH("months",#REF!)),INDEX(INDIRECT($I$20),1)*DATEDIF(IUK$25,MIN(IUL$25,$F$19)+1,"m")/12,0),0)</f>
        <v>0</v>
      </c>
      <c r="IUM49" s="258">
        <f ca="1">IFERROR(IF(ISNUMBER(SEARCH("months",#REF!)),INDEX(INDIRECT($I$20),1)*DATEDIF(IUM$25,MIN(IUN$25,$F$19)+1,"m")/12,0),0)</f>
        <v>0</v>
      </c>
      <c r="IUO49" s="258">
        <f ca="1">IFERROR(IF(ISNUMBER(SEARCH("months",#REF!)),INDEX(INDIRECT($I$20),1)*DATEDIF(IUO$25,MIN(IUP$25,$F$19)+1,"m")/12,0),0)</f>
        <v>0</v>
      </c>
      <c r="IUQ49" s="258">
        <f ca="1">IFERROR(IF(ISNUMBER(SEARCH("months",#REF!)),INDEX(INDIRECT($I$20),1)*DATEDIF(IUQ$25,MIN(IUR$25,$F$19)+1,"m")/12,0),0)</f>
        <v>0</v>
      </c>
      <c r="IUS49" s="258">
        <f ca="1">IFERROR(IF(ISNUMBER(SEARCH("months",#REF!)),INDEX(INDIRECT($I$20),1)*DATEDIF(IUS$25,MIN(IUT$25,$F$19)+1,"m")/12,0),0)</f>
        <v>0</v>
      </c>
      <c r="IUU49" s="258">
        <f ca="1">IFERROR(IF(ISNUMBER(SEARCH("months",#REF!)),INDEX(INDIRECT($I$20),1)*DATEDIF(IUU$25,MIN(IUV$25,$F$19)+1,"m")/12,0),0)</f>
        <v>0</v>
      </c>
      <c r="IUW49" s="258">
        <f ca="1">IFERROR(IF(ISNUMBER(SEARCH("months",#REF!)),INDEX(INDIRECT($I$20),1)*DATEDIF(IUW$25,MIN(IUX$25,$F$19)+1,"m")/12,0),0)</f>
        <v>0</v>
      </c>
      <c r="IUY49" s="258">
        <f ca="1">IFERROR(IF(ISNUMBER(SEARCH("months",#REF!)),INDEX(INDIRECT($I$20),1)*DATEDIF(IUY$25,MIN(IUZ$25,$F$19)+1,"m")/12,0),0)</f>
        <v>0</v>
      </c>
      <c r="IVA49" s="258">
        <f ca="1">IFERROR(IF(ISNUMBER(SEARCH("months",#REF!)),INDEX(INDIRECT($I$20),1)*DATEDIF(IVA$25,MIN(IVB$25,$F$19)+1,"m")/12,0),0)</f>
        <v>0</v>
      </c>
      <c r="IVC49" s="258">
        <f ca="1">IFERROR(IF(ISNUMBER(SEARCH("months",#REF!)),INDEX(INDIRECT($I$20),1)*DATEDIF(IVC$25,MIN(IVD$25,$F$19)+1,"m")/12,0),0)</f>
        <v>0</v>
      </c>
      <c r="IVE49" s="258">
        <f ca="1">IFERROR(IF(ISNUMBER(SEARCH("months",#REF!)),INDEX(INDIRECT($I$20),1)*DATEDIF(IVE$25,MIN(IVF$25,$F$19)+1,"m")/12,0),0)</f>
        <v>0</v>
      </c>
      <c r="IVG49" s="258">
        <f ca="1">IFERROR(IF(ISNUMBER(SEARCH("months",#REF!)),INDEX(INDIRECT($I$20),1)*DATEDIF(IVG$25,MIN(IVH$25,$F$19)+1,"m")/12,0),0)</f>
        <v>0</v>
      </c>
      <c r="IVI49" s="258">
        <f ca="1">IFERROR(IF(ISNUMBER(SEARCH("months",#REF!)),INDEX(INDIRECT($I$20),1)*DATEDIF(IVI$25,MIN(IVJ$25,$F$19)+1,"m")/12,0),0)</f>
        <v>0</v>
      </c>
      <c r="IVK49" s="258">
        <f ca="1">IFERROR(IF(ISNUMBER(SEARCH("months",#REF!)),INDEX(INDIRECT($I$20),1)*DATEDIF(IVK$25,MIN(IVL$25,$F$19)+1,"m")/12,0),0)</f>
        <v>0</v>
      </c>
      <c r="IVM49" s="258">
        <f ca="1">IFERROR(IF(ISNUMBER(SEARCH("months",#REF!)),INDEX(INDIRECT($I$20),1)*DATEDIF(IVM$25,MIN(IVN$25,$F$19)+1,"m")/12,0),0)</f>
        <v>0</v>
      </c>
      <c r="IVO49" s="258">
        <f ca="1">IFERROR(IF(ISNUMBER(SEARCH("months",#REF!)),INDEX(INDIRECT($I$20),1)*DATEDIF(IVO$25,MIN(IVP$25,$F$19)+1,"m")/12,0),0)</f>
        <v>0</v>
      </c>
      <c r="IVQ49" s="258">
        <f ca="1">IFERROR(IF(ISNUMBER(SEARCH("months",#REF!)),INDEX(INDIRECT($I$20),1)*DATEDIF(IVQ$25,MIN(IVR$25,$F$19)+1,"m")/12,0),0)</f>
        <v>0</v>
      </c>
      <c r="IVS49" s="258">
        <f ca="1">IFERROR(IF(ISNUMBER(SEARCH("months",#REF!)),INDEX(INDIRECT($I$20),1)*DATEDIF(IVS$25,MIN(IVT$25,$F$19)+1,"m")/12,0),0)</f>
        <v>0</v>
      </c>
      <c r="IVU49" s="258">
        <f ca="1">IFERROR(IF(ISNUMBER(SEARCH("months",#REF!)),INDEX(INDIRECT($I$20),1)*DATEDIF(IVU$25,MIN(IVV$25,$F$19)+1,"m")/12,0),0)</f>
        <v>0</v>
      </c>
      <c r="IVW49" s="258">
        <f ca="1">IFERROR(IF(ISNUMBER(SEARCH("months",#REF!)),INDEX(INDIRECT($I$20),1)*DATEDIF(IVW$25,MIN(IVX$25,$F$19)+1,"m")/12,0),0)</f>
        <v>0</v>
      </c>
      <c r="IVY49" s="258">
        <f ca="1">IFERROR(IF(ISNUMBER(SEARCH("months",#REF!)),INDEX(INDIRECT($I$20),1)*DATEDIF(IVY$25,MIN(IVZ$25,$F$19)+1,"m")/12,0),0)</f>
        <v>0</v>
      </c>
      <c r="IWA49" s="258">
        <f ca="1">IFERROR(IF(ISNUMBER(SEARCH("months",#REF!)),INDEX(INDIRECT($I$20),1)*DATEDIF(IWA$25,MIN(IWB$25,$F$19)+1,"m")/12,0),0)</f>
        <v>0</v>
      </c>
      <c r="IWC49" s="258">
        <f ca="1">IFERROR(IF(ISNUMBER(SEARCH("months",#REF!)),INDEX(INDIRECT($I$20),1)*DATEDIF(IWC$25,MIN(IWD$25,$F$19)+1,"m")/12,0),0)</f>
        <v>0</v>
      </c>
      <c r="IWE49" s="258">
        <f ca="1">IFERROR(IF(ISNUMBER(SEARCH("months",#REF!)),INDEX(INDIRECT($I$20),1)*DATEDIF(IWE$25,MIN(IWF$25,$F$19)+1,"m")/12,0),0)</f>
        <v>0</v>
      </c>
      <c r="IWG49" s="258">
        <f ca="1">IFERROR(IF(ISNUMBER(SEARCH("months",#REF!)),INDEX(INDIRECT($I$20),1)*DATEDIF(IWG$25,MIN(IWH$25,$F$19)+1,"m")/12,0),0)</f>
        <v>0</v>
      </c>
      <c r="IWI49" s="258">
        <f ca="1">IFERROR(IF(ISNUMBER(SEARCH("months",#REF!)),INDEX(INDIRECT($I$20),1)*DATEDIF(IWI$25,MIN(IWJ$25,$F$19)+1,"m")/12,0),0)</f>
        <v>0</v>
      </c>
      <c r="IWK49" s="258">
        <f ca="1">IFERROR(IF(ISNUMBER(SEARCH("months",#REF!)),INDEX(INDIRECT($I$20),1)*DATEDIF(IWK$25,MIN(IWL$25,$F$19)+1,"m")/12,0),0)</f>
        <v>0</v>
      </c>
      <c r="IWM49" s="258">
        <f ca="1">IFERROR(IF(ISNUMBER(SEARCH("months",#REF!)),INDEX(INDIRECT($I$20),1)*DATEDIF(IWM$25,MIN(IWN$25,$F$19)+1,"m")/12,0),0)</f>
        <v>0</v>
      </c>
      <c r="IWO49" s="258">
        <f ca="1">IFERROR(IF(ISNUMBER(SEARCH("months",#REF!)),INDEX(INDIRECT($I$20),1)*DATEDIF(IWO$25,MIN(IWP$25,$F$19)+1,"m")/12,0),0)</f>
        <v>0</v>
      </c>
      <c r="IWQ49" s="258">
        <f ca="1">IFERROR(IF(ISNUMBER(SEARCH("months",#REF!)),INDEX(INDIRECT($I$20),1)*DATEDIF(IWQ$25,MIN(IWR$25,$F$19)+1,"m")/12,0),0)</f>
        <v>0</v>
      </c>
      <c r="IWS49" s="258">
        <f ca="1">IFERROR(IF(ISNUMBER(SEARCH("months",#REF!)),INDEX(INDIRECT($I$20),1)*DATEDIF(IWS$25,MIN(IWT$25,$F$19)+1,"m")/12,0),0)</f>
        <v>0</v>
      </c>
      <c r="IWU49" s="258">
        <f ca="1">IFERROR(IF(ISNUMBER(SEARCH("months",#REF!)),INDEX(INDIRECT($I$20),1)*DATEDIF(IWU$25,MIN(IWV$25,$F$19)+1,"m")/12,0),0)</f>
        <v>0</v>
      </c>
      <c r="IWW49" s="258">
        <f ca="1">IFERROR(IF(ISNUMBER(SEARCH("months",#REF!)),INDEX(INDIRECT($I$20),1)*DATEDIF(IWW$25,MIN(IWX$25,$F$19)+1,"m")/12,0),0)</f>
        <v>0</v>
      </c>
      <c r="IWY49" s="258">
        <f ca="1">IFERROR(IF(ISNUMBER(SEARCH("months",#REF!)),INDEX(INDIRECT($I$20),1)*DATEDIF(IWY$25,MIN(IWZ$25,$F$19)+1,"m")/12,0),0)</f>
        <v>0</v>
      </c>
      <c r="IXA49" s="258">
        <f ca="1">IFERROR(IF(ISNUMBER(SEARCH("months",#REF!)),INDEX(INDIRECT($I$20),1)*DATEDIF(IXA$25,MIN(IXB$25,$F$19)+1,"m")/12,0),0)</f>
        <v>0</v>
      </c>
      <c r="IXC49" s="258">
        <f ca="1">IFERROR(IF(ISNUMBER(SEARCH("months",#REF!)),INDEX(INDIRECT($I$20),1)*DATEDIF(IXC$25,MIN(IXD$25,$F$19)+1,"m")/12,0),0)</f>
        <v>0</v>
      </c>
      <c r="IXE49" s="258">
        <f ca="1">IFERROR(IF(ISNUMBER(SEARCH("months",#REF!)),INDEX(INDIRECT($I$20),1)*DATEDIF(IXE$25,MIN(IXF$25,$F$19)+1,"m")/12,0),0)</f>
        <v>0</v>
      </c>
      <c r="IXG49" s="258">
        <f ca="1">IFERROR(IF(ISNUMBER(SEARCH("months",#REF!)),INDEX(INDIRECT($I$20),1)*DATEDIF(IXG$25,MIN(IXH$25,$F$19)+1,"m")/12,0),0)</f>
        <v>0</v>
      </c>
      <c r="IXI49" s="258">
        <f ca="1">IFERROR(IF(ISNUMBER(SEARCH("months",#REF!)),INDEX(INDIRECT($I$20),1)*DATEDIF(IXI$25,MIN(IXJ$25,$F$19)+1,"m")/12,0),0)</f>
        <v>0</v>
      </c>
      <c r="IXK49" s="258">
        <f ca="1">IFERROR(IF(ISNUMBER(SEARCH("months",#REF!)),INDEX(INDIRECT($I$20),1)*DATEDIF(IXK$25,MIN(IXL$25,$F$19)+1,"m")/12,0),0)</f>
        <v>0</v>
      </c>
      <c r="IXM49" s="258">
        <f ca="1">IFERROR(IF(ISNUMBER(SEARCH("months",#REF!)),INDEX(INDIRECT($I$20),1)*DATEDIF(IXM$25,MIN(IXN$25,$F$19)+1,"m")/12,0),0)</f>
        <v>0</v>
      </c>
      <c r="IXO49" s="258">
        <f ca="1">IFERROR(IF(ISNUMBER(SEARCH("months",#REF!)),INDEX(INDIRECT($I$20),1)*DATEDIF(IXO$25,MIN(IXP$25,$F$19)+1,"m")/12,0),0)</f>
        <v>0</v>
      </c>
      <c r="IXQ49" s="258">
        <f ca="1">IFERROR(IF(ISNUMBER(SEARCH("months",#REF!)),INDEX(INDIRECT($I$20),1)*DATEDIF(IXQ$25,MIN(IXR$25,$F$19)+1,"m")/12,0),0)</f>
        <v>0</v>
      </c>
      <c r="IXS49" s="258">
        <f ca="1">IFERROR(IF(ISNUMBER(SEARCH("months",#REF!)),INDEX(INDIRECT($I$20),1)*DATEDIF(IXS$25,MIN(IXT$25,$F$19)+1,"m")/12,0),0)</f>
        <v>0</v>
      </c>
      <c r="IXU49" s="258">
        <f ca="1">IFERROR(IF(ISNUMBER(SEARCH("months",#REF!)),INDEX(INDIRECT($I$20),1)*DATEDIF(IXU$25,MIN(IXV$25,$F$19)+1,"m")/12,0),0)</f>
        <v>0</v>
      </c>
      <c r="IXW49" s="258">
        <f ca="1">IFERROR(IF(ISNUMBER(SEARCH("months",#REF!)),INDEX(INDIRECT($I$20),1)*DATEDIF(IXW$25,MIN(IXX$25,$F$19)+1,"m")/12,0),0)</f>
        <v>0</v>
      </c>
      <c r="IXY49" s="258">
        <f ca="1">IFERROR(IF(ISNUMBER(SEARCH("months",#REF!)),INDEX(INDIRECT($I$20),1)*DATEDIF(IXY$25,MIN(IXZ$25,$F$19)+1,"m")/12,0),0)</f>
        <v>0</v>
      </c>
      <c r="IYA49" s="258">
        <f ca="1">IFERROR(IF(ISNUMBER(SEARCH("months",#REF!)),INDEX(INDIRECT($I$20),1)*DATEDIF(IYA$25,MIN(IYB$25,$F$19)+1,"m")/12,0),0)</f>
        <v>0</v>
      </c>
      <c r="IYC49" s="258">
        <f ca="1">IFERROR(IF(ISNUMBER(SEARCH("months",#REF!)),INDEX(INDIRECT($I$20),1)*DATEDIF(IYC$25,MIN(IYD$25,$F$19)+1,"m")/12,0),0)</f>
        <v>0</v>
      </c>
      <c r="IYE49" s="258">
        <f ca="1">IFERROR(IF(ISNUMBER(SEARCH("months",#REF!)),INDEX(INDIRECT($I$20),1)*DATEDIF(IYE$25,MIN(IYF$25,$F$19)+1,"m")/12,0),0)</f>
        <v>0</v>
      </c>
      <c r="IYG49" s="258">
        <f ca="1">IFERROR(IF(ISNUMBER(SEARCH("months",#REF!)),INDEX(INDIRECT($I$20),1)*DATEDIF(IYG$25,MIN(IYH$25,$F$19)+1,"m")/12,0),0)</f>
        <v>0</v>
      </c>
      <c r="IYI49" s="258">
        <f ca="1">IFERROR(IF(ISNUMBER(SEARCH("months",#REF!)),INDEX(INDIRECT($I$20),1)*DATEDIF(IYI$25,MIN(IYJ$25,$F$19)+1,"m")/12,0),0)</f>
        <v>0</v>
      </c>
      <c r="IYK49" s="258">
        <f ca="1">IFERROR(IF(ISNUMBER(SEARCH("months",#REF!)),INDEX(INDIRECT($I$20),1)*DATEDIF(IYK$25,MIN(IYL$25,$F$19)+1,"m")/12,0),0)</f>
        <v>0</v>
      </c>
      <c r="IYM49" s="258">
        <f ca="1">IFERROR(IF(ISNUMBER(SEARCH("months",#REF!)),INDEX(INDIRECT($I$20),1)*DATEDIF(IYM$25,MIN(IYN$25,$F$19)+1,"m")/12,0),0)</f>
        <v>0</v>
      </c>
      <c r="IYO49" s="258">
        <f ca="1">IFERROR(IF(ISNUMBER(SEARCH("months",#REF!)),INDEX(INDIRECT($I$20),1)*DATEDIF(IYO$25,MIN(IYP$25,$F$19)+1,"m")/12,0),0)</f>
        <v>0</v>
      </c>
      <c r="IYQ49" s="258">
        <f ca="1">IFERROR(IF(ISNUMBER(SEARCH("months",#REF!)),INDEX(INDIRECT($I$20),1)*DATEDIF(IYQ$25,MIN(IYR$25,$F$19)+1,"m")/12,0),0)</f>
        <v>0</v>
      </c>
      <c r="IYS49" s="258">
        <f ca="1">IFERROR(IF(ISNUMBER(SEARCH("months",#REF!)),INDEX(INDIRECT($I$20),1)*DATEDIF(IYS$25,MIN(IYT$25,$F$19)+1,"m")/12,0),0)</f>
        <v>0</v>
      </c>
      <c r="IYU49" s="258">
        <f ca="1">IFERROR(IF(ISNUMBER(SEARCH("months",#REF!)),INDEX(INDIRECT($I$20),1)*DATEDIF(IYU$25,MIN(IYV$25,$F$19)+1,"m")/12,0),0)</f>
        <v>0</v>
      </c>
      <c r="IYW49" s="258">
        <f ca="1">IFERROR(IF(ISNUMBER(SEARCH("months",#REF!)),INDEX(INDIRECT($I$20),1)*DATEDIF(IYW$25,MIN(IYX$25,$F$19)+1,"m")/12,0),0)</f>
        <v>0</v>
      </c>
      <c r="IYY49" s="258">
        <f ca="1">IFERROR(IF(ISNUMBER(SEARCH("months",#REF!)),INDEX(INDIRECT($I$20),1)*DATEDIF(IYY$25,MIN(IYZ$25,$F$19)+1,"m")/12,0),0)</f>
        <v>0</v>
      </c>
      <c r="IZA49" s="258">
        <f ca="1">IFERROR(IF(ISNUMBER(SEARCH("months",#REF!)),INDEX(INDIRECT($I$20),1)*DATEDIF(IZA$25,MIN(IZB$25,$F$19)+1,"m")/12,0),0)</f>
        <v>0</v>
      </c>
      <c r="IZC49" s="258">
        <f ca="1">IFERROR(IF(ISNUMBER(SEARCH("months",#REF!)),INDEX(INDIRECT($I$20),1)*DATEDIF(IZC$25,MIN(IZD$25,$F$19)+1,"m")/12,0),0)</f>
        <v>0</v>
      </c>
      <c r="IZE49" s="258">
        <f ca="1">IFERROR(IF(ISNUMBER(SEARCH("months",#REF!)),INDEX(INDIRECT($I$20),1)*DATEDIF(IZE$25,MIN(IZF$25,$F$19)+1,"m")/12,0),0)</f>
        <v>0</v>
      </c>
      <c r="IZG49" s="258">
        <f ca="1">IFERROR(IF(ISNUMBER(SEARCH("months",#REF!)),INDEX(INDIRECT($I$20),1)*DATEDIF(IZG$25,MIN(IZH$25,$F$19)+1,"m")/12,0),0)</f>
        <v>0</v>
      </c>
      <c r="IZI49" s="258">
        <f ca="1">IFERROR(IF(ISNUMBER(SEARCH("months",#REF!)),INDEX(INDIRECT($I$20),1)*DATEDIF(IZI$25,MIN(IZJ$25,$F$19)+1,"m")/12,0),0)</f>
        <v>0</v>
      </c>
      <c r="IZK49" s="258">
        <f ca="1">IFERROR(IF(ISNUMBER(SEARCH("months",#REF!)),INDEX(INDIRECT($I$20),1)*DATEDIF(IZK$25,MIN(IZL$25,$F$19)+1,"m")/12,0),0)</f>
        <v>0</v>
      </c>
      <c r="IZM49" s="258">
        <f ca="1">IFERROR(IF(ISNUMBER(SEARCH("months",#REF!)),INDEX(INDIRECT($I$20),1)*DATEDIF(IZM$25,MIN(IZN$25,$F$19)+1,"m")/12,0),0)</f>
        <v>0</v>
      </c>
      <c r="IZO49" s="258">
        <f ca="1">IFERROR(IF(ISNUMBER(SEARCH("months",#REF!)),INDEX(INDIRECT($I$20),1)*DATEDIF(IZO$25,MIN(IZP$25,$F$19)+1,"m")/12,0),0)</f>
        <v>0</v>
      </c>
      <c r="IZQ49" s="258">
        <f ca="1">IFERROR(IF(ISNUMBER(SEARCH("months",#REF!)),INDEX(INDIRECT($I$20),1)*DATEDIF(IZQ$25,MIN(IZR$25,$F$19)+1,"m")/12,0),0)</f>
        <v>0</v>
      </c>
      <c r="IZS49" s="258">
        <f ca="1">IFERROR(IF(ISNUMBER(SEARCH("months",#REF!)),INDEX(INDIRECT($I$20),1)*DATEDIF(IZS$25,MIN(IZT$25,$F$19)+1,"m")/12,0),0)</f>
        <v>0</v>
      </c>
      <c r="IZU49" s="258">
        <f ca="1">IFERROR(IF(ISNUMBER(SEARCH("months",#REF!)),INDEX(INDIRECT($I$20),1)*DATEDIF(IZU$25,MIN(IZV$25,$F$19)+1,"m")/12,0),0)</f>
        <v>0</v>
      </c>
      <c r="IZW49" s="258">
        <f ca="1">IFERROR(IF(ISNUMBER(SEARCH("months",#REF!)),INDEX(INDIRECT($I$20),1)*DATEDIF(IZW$25,MIN(IZX$25,$F$19)+1,"m")/12,0),0)</f>
        <v>0</v>
      </c>
      <c r="IZY49" s="258">
        <f ca="1">IFERROR(IF(ISNUMBER(SEARCH("months",#REF!)),INDEX(INDIRECT($I$20),1)*DATEDIF(IZY$25,MIN(IZZ$25,$F$19)+1,"m")/12,0),0)</f>
        <v>0</v>
      </c>
      <c r="JAA49" s="258">
        <f ca="1">IFERROR(IF(ISNUMBER(SEARCH("months",#REF!)),INDEX(INDIRECT($I$20),1)*DATEDIF(JAA$25,MIN(JAB$25,$F$19)+1,"m")/12,0),0)</f>
        <v>0</v>
      </c>
      <c r="JAC49" s="258">
        <f ca="1">IFERROR(IF(ISNUMBER(SEARCH("months",#REF!)),INDEX(INDIRECT($I$20),1)*DATEDIF(JAC$25,MIN(JAD$25,$F$19)+1,"m")/12,0),0)</f>
        <v>0</v>
      </c>
      <c r="JAE49" s="258">
        <f ca="1">IFERROR(IF(ISNUMBER(SEARCH("months",#REF!)),INDEX(INDIRECT($I$20),1)*DATEDIF(JAE$25,MIN(JAF$25,$F$19)+1,"m")/12,0),0)</f>
        <v>0</v>
      </c>
      <c r="JAG49" s="258">
        <f ca="1">IFERROR(IF(ISNUMBER(SEARCH("months",#REF!)),INDEX(INDIRECT($I$20),1)*DATEDIF(JAG$25,MIN(JAH$25,$F$19)+1,"m")/12,0),0)</f>
        <v>0</v>
      </c>
      <c r="JAI49" s="258">
        <f ca="1">IFERROR(IF(ISNUMBER(SEARCH("months",#REF!)),INDEX(INDIRECT($I$20),1)*DATEDIF(JAI$25,MIN(JAJ$25,$F$19)+1,"m")/12,0),0)</f>
        <v>0</v>
      </c>
      <c r="JAK49" s="258">
        <f ca="1">IFERROR(IF(ISNUMBER(SEARCH("months",#REF!)),INDEX(INDIRECT($I$20),1)*DATEDIF(JAK$25,MIN(JAL$25,$F$19)+1,"m")/12,0),0)</f>
        <v>0</v>
      </c>
      <c r="JAM49" s="258">
        <f ca="1">IFERROR(IF(ISNUMBER(SEARCH("months",#REF!)),INDEX(INDIRECT($I$20),1)*DATEDIF(JAM$25,MIN(JAN$25,$F$19)+1,"m")/12,0),0)</f>
        <v>0</v>
      </c>
      <c r="JAO49" s="258">
        <f ca="1">IFERROR(IF(ISNUMBER(SEARCH("months",#REF!)),INDEX(INDIRECT($I$20),1)*DATEDIF(JAO$25,MIN(JAP$25,$F$19)+1,"m")/12,0),0)</f>
        <v>0</v>
      </c>
      <c r="JAQ49" s="258">
        <f ca="1">IFERROR(IF(ISNUMBER(SEARCH("months",#REF!)),INDEX(INDIRECT($I$20),1)*DATEDIF(JAQ$25,MIN(JAR$25,$F$19)+1,"m")/12,0),0)</f>
        <v>0</v>
      </c>
      <c r="JAS49" s="258">
        <f ca="1">IFERROR(IF(ISNUMBER(SEARCH("months",#REF!)),INDEX(INDIRECT($I$20),1)*DATEDIF(JAS$25,MIN(JAT$25,$F$19)+1,"m")/12,0),0)</f>
        <v>0</v>
      </c>
      <c r="JAU49" s="258">
        <f ca="1">IFERROR(IF(ISNUMBER(SEARCH("months",#REF!)),INDEX(INDIRECT($I$20),1)*DATEDIF(JAU$25,MIN(JAV$25,$F$19)+1,"m")/12,0),0)</f>
        <v>0</v>
      </c>
      <c r="JAW49" s="258">
        <f ca="1">IFERROR(IF(ISNUMBER(SEARCH("months",#REF!)),INDEX(INDIRECT($I$20),1)*DATEDIF(JAW$25,MIN(JAX$25,$F$19)+1,"m")/12,0),0)</f>
        <v>0</v>
      </c>
      <c r="JAY49" s="258">
        <f ca="1">IFERROR(IF(ISNUMBER(SEARCH("months",#REF!)),INDEX(INDIRECT($I$20),1)*DATEDIF(JAY$25,MIN(JAZ$25,$F$19)+1,"m")/12,0),0)</f>
        <v>0</v>
      </c>
      <c r="JBA49" s="258">
        <f ca="1">IFERROR(IF(ISNUMBER(SEARCH("months",#REF!)),INDEX(INDIRECT($I$20),1)*DATEDIF(JBA$25,MIN(JBB$25,$F$19)+1,"m")/12,0),0)</f>
        <v>0</v>
      </c>
      <c r="JBC49" s="258">
        <f ca="1">IFERROR(IF(ISNUMBER(SEARCH("months",#REF!)),INDEX(INDIRECT($I$20),1)*DATEDIF(JBC$25,MIN(JBD$25,$F$19)+1,"m")/12,0),0)</f>
        <v>0</v>
      </c>
      <c r="JBE49" s="258">
        <f ca="1">IFERROR(IF(ISNUMBER(SEARCH("months",#REF!)),INDEX(INDIRECT($I$20),1)*DATEDIF(JBE$25,MIN(JBF$25,$F$19)+1,"m")/12,0),0)</f>
        <v>0</v>
      </c>
      <c r="JBG49" s="258">
        <f ca="1">IFERROR(IF(ISNUMBER(SEARCH("months",#REF!)),INDEX(INDIRECT($I$20),1)*DATEDIF(JBG$25,MIN(JBH$25,$F$19)+1,"m")/12,0),0)</f>
        <v>0</v>
      </c>
      <c r="JBI49" s="258">
        <f ca="1">IFERROR(IF(ISNUMBER(SEARCH("months",#REF!)),INDEX(INDIRECT($I$20),1)*DATEDIF(JBI$25,MIN(JBJ$25,$F$19)+1,"m")/12,0),0)</f>
        <v>0</v>
      </c>
      <c r="JBK49" s="258">
        <f ca="1">IFERROR(IF(ISNUMBER(SEARCH("months",#REF!)),INDEX(INDIRECT($I$20),1)*DATEDIF(JBK$25,MIN(JBL$25,$F$19)+1,"m")/12,0),0)</f>
        <v>0</v>
      </c>
      <c r="JBM49" s="258">
        <f ca="1">IFERROR(IF(ISNUMBER(SEARCH("months",#REF!)),INDEX(INDIRECT($I$20),1)*DATEDIF(JBM$25,MIN(JBN$25,$F$19)+1,"m")/12,0),0)</f>
        <v>0</v>
      </c>
      <c r="JBO49" s="258">
        <f ca="1">IFERROR(IF(ISNUMBER(SEARCH("months",#REF!)),INDEX(INDIRECT($I$20),1)*DATEDIF(JBO$25,MIN(JBP$25,$F$19)+1,"m")/12,0),0)</f>
        <v>0</v>
      </c>
      <c r="JBQ49" s="258">
        <f ca="1">IFERROR(IF(ISNUMBER(SEARCH("months",#REF!)),INDEX(INDIRECT($I$20),1)*DATEDIF(JBQ$25,MIN(JBR$25,$F$19)+1,"m")/12,0),0)</f>
        <v>0</v>
      </c>
      <c r="JBS49" s="258">
        <f ca="1">IFERROR(IF(ISNUMBER(SEARCH("months",#REF!)),INDEX(INDIRECT($I$20),1)*DATEDIF(JBS$25,MIN(JBT$25,$F$19)+1,"m")/12,0),0)</f>
        <v>0</v>
      </c>
      <c r="JBU49" s="258">
        <f ca="1">IFERROR(IF(ISNUMBER(SEARCH("months",#REF!)),INDEX(INDIRECT($I$20),1)*DATEDIF(JBU$25,MIN(JBV$25,$F$19)+1,"m")/12,0),0)</f>
        <v>0</v>
      </c>
      <c r="JBW49" s="258">
        <f ca="1">IFERROR(IF(ISNUMBER(SEARCH("months",#REF!)),INDEX(INDIRECT($I$20),1)*DATEDIF(JBW$25,MIN(JBX$25,$F$19)+1,"m")/12,0),0)</f>
        <v>0</v>
      </c>
      <c r="JBY49" s="258">
        <f ca="1">IFERROR(IF(ISNUMBER(SEARCH("months",#REF!)),INDEX(INDIRECT($I$20),1)*DATEDIF(JBY$25,MIN(JBZ$25,$F$19)+1,"m")/12,0),0)</f>
        <v>0</v>
      </c>
      <c r="JCA49" s="258">
        <f ca="1">IFERROR(IF(ISNUMBER(SEARCH("months",#REF!)),INDEX(INDIRECT($I$20),1)*DATEDIF(JCA$25,MIN(JCB$25,$F$19)+1,"m")/12,0),0)</f>
        <v>0</v>
      </c>
      <c r="JCC49" s="258">
        <f ca="1">IFERROR(IF(ISNUMBER(SEARCH("months",#REF!)),INDEX(INDIRECT($I$20),1)*DATEDIF(JCC$25,MIN(JCD$25,$F$19)+1,"m")/12,0),0)</f>
        <v>0</v>
      </c>
      <c r="JCE49" s="258">
        <f ca="1">IFERROR(IF(ISNUMBER(SEARCH("months",#REF!)),INDEX(INDIRECT($I$20),1)*DATEDIF(JCE$25,MIN(JCF$25,$F$19)+1,"m")/12,0),0)</f>
        <v>0</v>
      </c>
      <c r="JCG49" s="258">
        <f ca="1">IFERROR(IF(ISNUMBER(SEARCH("months",#REF!)),INDEX(INDIRECT($I$20),1)*DATEDIF(JCG$25,MIN(JCH$25,$F$19)+1,"m")/12,0),0)</f>
        <v>0</v>
      </c>
      <c r="JCI49" s="258">
        <f ca="1">IFERROR(IF(ISNUMBER(SEARCH("months",#REF!)),INDEX(INDIRECT($I$20),1)*DATEDIF(JCI$25,MIN(JCJ$25,$F$19)+1,"m")/12,0),0)</f>
        <v>0</v>
      </c>
      <c r="JCK49" s="258">
        <f ca="1">IFERROR(IF(ISNUMBER(SEARCH("months",#REF!)),INDEX(INDIRECT($I$20),1)*DATEDIF(JCK$25,MIN(JCL$25,$F$19)+1,"m")/12,0),0)</f>
        <v>0</v>
      </c>
      <c r="JCM49" s="258">
        <f ca="1">IFERROR(IF(ISNUMBER(SEARCH("months",#REF!)),INDEX(INDIRECT($I$20),1)*DATEDIF(JCM$25,MIN(JCN$25,$F$19)+1,"m")/12,0),0)</f>
        <v>0</v>
      </c>
      <c r="JCO49" s="258">
        <f ca="1">IFERROR(IF(ISNUMBER(SEARCH("months",#REF!)),INDEX(INDIRECT($I$20),1)*DATEDIF(JCO$25,MIN(JCP$25,$F$19)+1,"m")/12,0),0)</f>
        <v>0</v>
      </c>
      <c r="JCQ49" s="258">
        <f ca="1">IFERROR(IF(ISNUMBER(SEARCH("months",#REF!)),INDEX(INDIRECT($I$20),1)*DATEDIF(JCQ$25,MIN(JCR$25,$F$19)+1,"m")/12,0),0)</f>
        <v>0</v>
      </c>
      <c r="JCS49" s="258">
        <f ca="1">IFERROR(IF(ISNUMBER(SEARCH("months",#REF!)),INDEX(INDIRECT($I$20),1)*DATEDIF(JCS$25,MIN(JCT$25,$F$19)+1,"m")/12,0),0)</f>
        <v>0</v>
      </c>
      <c r="JCU49" s="258">
        <f ca="1">IFERROR(IF(ISNUMBER(SEARCH("months",#REF!)),INDEX(INDIRECT($I$20),1)*DATEDIF(JCU$25,MIN(JCV$25,$F$19)+1,"m")/12,0),0)</f>
        <v>0</v>
      </c>
      <c r="JCW49" s="258">
        <f ca="1">IFERROR(IF(ISNUMBER(SEARCH("months",#REF!)),INDEX(INDIRECT($I$20),1)*DATEDIF(JCW$25,MIN(JCX$25,$F$19)+1,"m")/12,0),0)</f>
        <v>0</v>
      </c>
      <c r="JCY49" s="258">
        <f ca="1">IFERROR(IF(ISNUMBER(SEARCH("months",#REF!)),INDEX(INDIRECT($I$20),1)*DATEDIF(JCY$25,MIN(JCZ$25,$F$19)+1,"m")/12,0),0)</f>
        <v>0</v>
      </c>
      <c r="JDA49" s="258">
        <f ca="1">IFERROR(IF(ISNUMBER(SEARCH("months",#REF!)),INDEX(INDIRECT($I$20),1)*DATEDIF(JDA$25,MIN(JDB$25,$F$19)+1,"m")/12,0),0)</f>
        <v>0</v>
      </c>
      <c r="JDC49" s="258">
        <f ca="1">IFERROR(IF(ISNUMBER(SEARCH("months",#REF!)),INDEX(INDIRECT($I$20),1)*DATEDIF(JDC$25,MIN(JDD$25,$F$19)+1,"m")/12,0),0)</f>
        <v>0</v>
      </c>
      <c r="JDE49" s="258">
        <f ca="1">IFERROR(IF(ISNUMBER(SEARCH("months",#REF!)),INDEX(INDIRECT($I$20),1)*DATEDIF(JDE$25,MIN(JDF$25,$F$19)+1,"m")/12,0),0)</f>
        <v>0</v>
      </c>
      <c r="JDG49" s="258">
        <f ca="1">IFERROR(IF(ISNUMBER(SEARCH("months",#REF!)),INDEX(INDIRECT($I$20),1)*DATEDIF(JDG$25,MIN(JDH$25,$F$19)+1,"m")/12,0),0)</f>
        <v>0</v>
      </c>
      <c r="JDI49" s="258">
        <f ca="1">IFERROR(IF(ISNUMBER(SEARCH("months",#REF!)),INDEX(INDIRECT($I$20),1)*DATEDIF(JDI$25,MIN(JDJ$25,$F$19)+1,"m")/12,0),0)</f>
        <v>0</v>
      </c>
      <c r="JDK49" s="258">
        <f ca="1">IFERROR(IF(ISNUMBER(SEARCH("months",#REF!)),INDEX(INDIRECT($I$20),1)*DATEDIF(JDK$25,MIN(JDL$25,$F$19)+1,"m")/12,0),0)</f>
        <v>0</v>
      </c>
      <c r="JDM49" s="258">
        <f ca="1">IFERROR(IF(ISNUMBER(SEARCH("months",#REF!)),INDEX(INDIRECT($I$20),1)*DATEDIF(JDM$25,MIN(JDN$25,$F$19)+1,"m")/12,0),0)</f>
        <v>0</v>
      </c>
      <c r="JDO49" s="258">
        <f ca="1">IFERROR(IF(ISNUMBER(SEARCH("months",#REF!)),INDEX(INDIRECT($I$20),1)*DATEDIF(JDO$25,MIN(JDP$25,$F$19)+1,"m")/12,0),0)</f>
        <v>0</v>
      </c>
      <c r="JDQ49" s="258">
        <f ca="1">IFERROR(IF(ISNUMBER(SEARCH("months",#REF!)),INDEX(INDIRECT($I$20),1)*DATEDIF(JDQ$25,MIN(JDR$25,$F$19)+1,"m")/12,0),0)</f>
        <v>0</v>
      </c>
      <c r="JDS49" s="258">
        <f ca="1">IFERROR(IF(ISNUMBER(SEARCH("months",#REF!)),INDEX(INDIRECT($I$20),1)*DATEDIF(JDS$25,MIN(JDT$25,$F$19)+1,"m")/12,0),0)</f>
        <v>0</v>
      </c>
      <c r="JDU49" s="258">
        <f ca="1">IFERROR(IF(ISNUMBER(SEARCH("months",#REF!)),INDEX(INDIRECT($I$20),1)*DATEDIF(JDU$25,MIN(JDV$25,$F$19)+1,"m")/12,0),0)</f>
        <v>0</v>
      </c>
      <c r="JDW49" s="258">
        <f ca="1">IFERROR(IF(ISNUMBER(SEARCH("months",#REF!)),INDEX(INDIRECT($I$20),1)*DATEDIF(JDW$25,MIN(JDX$25,$F$19)+1,"m")/12,0),0)</f>
        <v>0</v>
      </c>
      <c r="JDY49" s="258">
        <f ca="1">IFERROR(IF(ISNUMBER(SEARCH("months",#REF!)),INDEX(INDIRECT($I$20),1)*DATEDIF(JDY$25,MIN(JDZ$25,$F$19)+1,"m")/12,0),0)</f>
        <v>0</v>
      </c>
      <c r="JEA49" s="258">
        <f ca="1">IFERROR(IF(ISNUMBER(SEARCH("months",#REF!)),INDEX(INDIRECT($I$20),1)*DATEDIF(JEA$25,MIN(JEB$25,$F$19)+1,"m")/12,0),0)</f>
        <v>0</v>
      </c>
      <c r="JEC49" s="258">
        <f ca="1">IFERROR(IF(ISNUMBER(SEARCH("months",#REF!)),INDEX(INDIRECT($I$20),1)*DATEDIF(JEC$25,MIN(JED$25,$F$19)+1,"m")/12,0),0)</f>
        <v>0</v>
      </c>
      <c r="JEE49" s="258">
        <f ca="1">IFERROR(IF(ISNUMBER(SEARCH("months",#REF!)),INDEX(INDIRECT($I$20),1)*DATEDIF(JEE$25,MIN(JEF$25,$F$19)+1,"m")/12,0),0)</f>
        <v>0</v>
      </c>
      <c r="JEG49" s="258">
        <f ca="1">IFERROR(IF(ISNUMBER(SEARCH("months",#REF!)),INDEX(INDIRECT($I$20),1)*DATEDIF(JEG$25,MIN(JEH$25,$F$19)+1,"m")/12,0),0)</f>
        <v>0</v>
      </c>
      <c r="JEI49" s="258">
        <f ca="1">IFERROR(IF(ISNUMBER(SEARCH("months",#REF!)),INDEX(INDIRECT($I$20),1)*DATEDIF(JEI$25,MIN(JEJ$25,$F$19)+1,"m")/12,0),0)</f>
        <v>0</v>
      </c>
      <c r="JEK49" s="258">
        <f ca="1">IFERROR(IF(ISNUMBER(SEARCH("months",#REF!)),INDEX(INDIRECT($I$20),1)*DATEDIF(JEK$25,MIN(JEL$25,$F$19)+1,"m")/12,0),0)</f>
        <v>0</v>
      </c>
      <c r="JEM49" s="258">
        <f ca="1">IFERROR(IF(ISNUMBER(SEARCH("months",#REF!)),INDEX(INDIRECT($I$20),1)*DATEDIF(JEM$25,MIN(JEN$25,$F$19)+1,"m")/12,0),0)</f>
        <v>0</v>
      </c>
      <c r="JEO49" s="258">
        <f ca="1">IFERROR(IF(ISNUMBER(SEARCH("months",#REF!)),INDEX(INDIRECT($I$20),1)*DATEDIF(JEO$25,MIN(JEP$25,$F$19)+1,"m")/12,0),0)</f>
        <v>0</v>
      </c>
      <c r="JEQ49" s="258">
        <f ca="1">IFERROR(IF(ISNUMBER(SEARCH("months",#REF!)),INDEX(INDIRECT($I$20),1)*DATEDIF(JEQ$25,MIN(JER$25,$F$19)+1,"m")/12,0),0)</f>
        <v>0</v>
      </c>
      <c r="JES49" s="258">
        <f ca="1">IFERROR(IF(ISNUMBER(SEARCH("months",#REF!)),INDEX(INDIRECT($I$20),1)*DATEDIF(JES$25,MIN(JET$25,$F$19)+1,"m")/12,0),0)</f>
        <v>0</v>
      </c>
      <c r="JEU49" s="258">
        <f ca="1">IFERROR(IF(ISNUMBER(SEARCH("months",#REF!)),INDEX(INDIRECT($I$20),1)*DATEDIF(JEU$25,MIN(JEV$25,$F$19)+1,"m")/12,0),0)</f>
        <v>0</v>
      </c>
      <c r="JEW49" s="258">
        <f ca="1">IFERROR(IF(ISNUMBER(SEARCH("months",#REF!)),INDEX(INDIRECT($I$20),1)*DATEDIF(JEW$25,MIN(JEX$25,$F$19)+1,"m")/12,0),0)</f>
        <v>0</v>
      </c>
      <c r="JEY49" s="258">
        <f ca="1">IFERROR(IF(ISNUMBER(SEARCH("months",#REF!)),INDEX(INDIRECT($I$20),1)*DATEDIF(JEY$25,MIN(JEZ$25,$F$19)+1,"m")/12,0),0)</f>
        <v>0</v>
      </c>
      <c r="JFA49" s="258">
        <f ca="1">IFERROR(IF(ISNUMBER(SEARCH("months",#REF!)),INDEX(INDIRECT($I$20),1)*DATEDIF(JFA$25,MIN(JFB$25,$F$19)+1,"m")/12,0),0)</f>
        <v>0</v>
      </c>
      <c r="JFC49" s="258">
        <f ca="1">IFERROR(IF(ISNUMBER(SEARCH("months",#REF!)),INDEX(INDIRECT($I$20),1)*DATEDIF(JFC$25,MIN(JFD$25,$F$19)+1,"m")/12,0),0)</f>
        <v>0</v>
      </c>
      <c r="JFE49" s="258">
        <f ca="1">IFERROR(IF(ISNUMBER(SEARCH("months",#REF!)),INDEX(INDIRECT($I$20),1)*DATEDIF(JFE$25,MIN(JFF$25,$F$19)+1,"m")/12,0),0)</f>
        <v>0</v>
      </c>
      <c r="JFG49" s="258">
        <f ca="1">IFERROR(IF(ISNUMBER(SEARCH("months",#REF!)),INDEX(INDIRECT($I$20),1)*DATEDIF(JFG$25,MIN(JFH$25,$F$19)+1,"m")/12,0),0)</f>
        <v>0</v>
      </c>
      <c r="JFI49" s="258">
        <f ca="1">IFERROR(IF(ISNUMBER(SEARCH("months",#REF!)),INDEX(INDIRECT($I$20),1)*DATEDIF(JFI$25,MIN(JFJ$25,$F$19)+1,"m")/12,0),0)</f>
        <v>0</v>
      </c>
      <c r="JFK49" s="258">
        <f ca="1">IFERROR(IF(ISNUMBER(SEARCH("months",#REF!)),INDEX(INDIRECT($I$20),1)*DATEDIF(JFK$25,MIN(JFL$25,$F$19)+1,"m")/12,0),0)</f>
        <v>0</v>
      </c>
      <c r="JFM49" s="258">
        <f ca="1">IFERROR(IF(ISNUMBER(SEARCH("months",#REF!)),INDEX(INDIRECT($I$20),1)*DATEDIF(JFM$25,MIN(JFN$25,$F$19)+1,"m")/12,0),0)</f>
        <v>0</v>
      </c>
      <c r="JFO49" s="258">
        <f ca="1">IFERROR(IF(ISNUMBER(SEARCH("months",#REF!)),INDEX(INDIRECT($I$20),1)*DATEDIF(JFO$25,MIN(JFP$25,$F$19)+1,"m")/12,0),0)</f>
        <v>0</v>
      </c>
      <c r="JFQ49" s="258">
        <f ca="1">IFERROR(IF(ISNUMBER(SEARCH("months",#REF!)),INDEX(INDIRECT($I$20),1)*DATEDIF(JFQ$25,MIN(JFR$25,$F$19)+1,"m")/12,0),0)</f>
        <v>0</v>
      </c>
      <c r="JFS49" s="258">
        <f ca="1">IFERROR(IF(ISNUMBER(SEARCH("months",#REF!)),INDEX(INDIRECT($I$20),1)*DATEDIF(JFS$25,MIN(JFT$25,$F$19)+1,"m")/12,0),0)</f>
        <v>0</v>
      </c>
      <c r="JFU49" s="258">
        <f ca="1">IFERROR(IF(ISNUMBER(SEARCH("months",#REF!)),INDEX(INDIRECT($I$20),1)*DATEDIF(JFU$25,MIN(JFV$25,$F$19)+1,"m")/12,0),0)</f>
        <v>0</v>
      </c>
      <c r="JFW49" s="258">
        <f ca="1">IFERROR(IF(ISNUMBER(SEARCH("months",#REF!)),INDEX(INDIRECT($I$20),1)*DATEDIF(JFW$25,MIN(JFX$25,$F$19)+1,"m")/12,0),0)</f>
        <v>0</v>
      </c>
      <c r="JFY49" s="258">
        <f ca="1">IFERROR(IF(ISNUMBER(SEARCH("months",#REF!)),INDEX(INDIRECT($I$20),1)*DATEDIF(JFY$25,MIN(JFZ$25,$F$19)+1,"m")/12,0),0)</f>
        <v>0</v>
      </c>
      <c r="JGA49" s="258">
        <f ca="1">IFERROR(IF(ISNUMBER(SEARCH("months",#REF!)),INDEX(INDIRECT($I$20),1)*DATEDIF(JGA$25,MIN(JGB$25,$F$19)+1,"m")/12,0),0)</f>
        <v>0</v>
      </c>
      <c r="JGC49" s="258">
        <f ca="1">IFERROR(IF(ISNUMBER(SEARCH("months",#REF!)),INDEX(INDIRECT($I$20),1)*DATEDIF(JGC$25,MIN(JGD$25,$F$19)+1,"m")/12,0),0)</f>
        <v>0</v>
      </c>
      <c r="JGE49" s="258">
        <f ca="1">IFERROR(IF(ISNUMBER(SEARCH("months",#REF!)),INDEX(INDIRECT($I$20),1)*DATEDIF(JGE$25,MIN(JGF$25,$F$19)+1,"m")/12,0),0)</f>
        <v>0</v>
      </c>
      <c r="JGG49" s="258">
        <f ca="1">IFERROR(IF(ISNUMBER(SEARCH("months",#REF!)),INDEX(INDIRECT($I$20),1)*DATEDIF(JGG$25,MIN(JGH$25,$F$19)+1,"m")/12,0),0)</f>
        <v>0</v>
      </c>
      <c r="JGI49" s="258">
        <f ca="1">IFERROR(IF(ISNUMBER(SEARCH("months",#REF!)),INDEX(INDIRECT($I$20),1)*DATEDIF(JGI$25,MIN(JGJ$25,$F$19)+1,"m")/12,0),0)</f>
        <v>0</v>
      </c>
      <c r="JGK49" s="258">
        <f ca="1">IFERROR(IF(ISNUMBER(SEARCH("months",#REF!)),INDEX(INDIRECT($I$20),1)*DATEDIF(JGK$25,MIN(JGL$25,$F$19)+1,"m")/12,0),0)</f>
        <v>0</v>
      </c>
      <c r="JGM49" s="258">
        <f ca="1">IFERROR(IF(ISNUMBER(SEARCH("months",#REF!)),INDEX(INDIRECT($I$20),1)*DATEDIF(JGM$25,MIN(JGN$25,$F$19)+1,"m")/12,0),0)</f>
        <v>0</v>
      </c>
      <c r="JGO49" s="258">
        <f ca="1">IFERROR(IF(ISNUMBER(SEARCH("months",#REF!)),INDEX(INDIRECT($I$20),1)*DATEDIF(JGO$25,MIN(JGP$25,$F$19)+1,"m")/12,0),0)</f>
        <v>0</v>
      </c>
      <c r="JGQ49" s="258">
        <f ca="1">IFERROR(IF(ISNUMBER(SEARCH("months",#REF!)),INDEX(INDIRECT($I$20),1)*DATEDIF(JGQ$25,MIN(JGR$25,$F$19)+1,"m")/12,0),0)</f>
        <v>0</v>
      </c>
      <c r="JGS49" s="258">
        <f ca="1">IFERROR(IF(ISNUMBER(SEARCH("months",#REF!)),INDEX(INDIRECT($I$20),1)*DATEDIF(JGS$25,MIN(JGT$25,$F$19)+1,"m")/12,0),0)</f>
        <v>0</v>
      </c>
      <c r="JGU49" s="258">
        <f ca="1">IFERROR(IF(ISNUMBER(SEARCH("months",#REF!)),INDEX(INDIRECT($I$20),1)*DATEDIF(JGU$25,MIN(JGV$25,$F$19)+1,"m")/12,0),0)</f>
        <v>0</v>
      </c>
      <c r="JGW49" s="258">
        <f ca="1">IFERROR(IF(ISNUMBER(SEARCH("months",#REF!)),INDEX(INDIRECT($I$20),1)*DATEDIF(JGW$25,MIN(JGX$25,$F$19)+1,"m")/12,0),0)</f>
        <v>0</v>
      </c>
      <c r="JGY49" s="258">
        <f ca="1">IFERROR(IF(ISNUMBER(SEARCH("months",#REF!)),INDEX(INDIRECT($I$20),1)*DATEDIF(JGY$25,MIN(JGZ$25,$F$19)+1,"m")/12,0),0)</f>
        <v>0</v>
      </c>
      <c r="JHA49" s="258">
        <f ca="1">IFERROR(IF(ISNUMBER(SEARCH("months",#REF!)),INDEX(INDIRECT($I$20),1)*DATEDIF(JHA$25,MIN(JHB$25,$F$19)+1,"m")/12,0),0)</f>
        <v>0</v>
      </c>
      <c r="JHC49" s="258">
        <f ca="1">IFERROR(IF(ISNUMBER(SEARCH("months",#REF!)),INDEX(INDIRECT($I$20),1)*DATEDIF(JHC$25,MIN(JHD$25,$F$19)+1,"m")/12,0),0)</f>
        <v>0</v>
      </c>
      <c r="JHE49" s="258">
        <f ca="1">IFERROR(IF(ISNUMBER(SEARCH("months",#REF!)),INDEX(INDIRECT($I$20),1)*DATEDIF(JHE$25,MIN(JHF$25,$F$19)+1,"m")/12,0),0)</f>
        <v>0</v>
      </c>
      <c r="JHG49" s="258">
        <f ca="1">IFERROR(IF(ISNUMBER(SEARCH("months",#REF!)),INDEX(INDIRECT($I$20),1)*DATEDIF(JHG$25,MIN(JHH$25,$F$19)+1,"m")/12,0),0)</f>
        <v>0</v>
      </c>
      <c r="JHI49" s="258">
        <f ca="1">IFERROR(IF(ISNUMBER(SEARCH("months",#REF!)),INDEX(INDIRECT($I$20),1)*DATEDIF(JHI$25,MIN(JHJ$25,$F$19)+1,"m")/12,0),0)</f>
        <v>0</v>
      </c>
      <c r="JHK49" s="258">
        <f ca="1">IFERROR(IF(ISNUMBER(SEARCH("months",#REF!)),INDEX(INDIRECT($I$20),1)*DATEDIF(JHK$25,MIN(JHL$25,$F$19)+1,"m")/12,0),0)</f>
        <v>0</v>
      </c>
      <c r="JHM49" s="258">
        <f ca="1">IFERROR(IF(ISNUMBER(SEARCH("months",#REF!)),INDEX(INDIRECT($I$20),1)*DATEDIF(JHM$25,MIN(JHN$25,$F$19)+1,"m")/12,0),0)</f>
        <v>0</v>
      </c>
      <c r="JHO49" s="258">
        <f ca="1">IFERROR(IF(ISNUMBER(SEARCH("months",#REF!)),INDEX(INDIRECT($I$20),1)*DATEDIF(JHO$25,MIN(JHP$25,$F$19)+1,"m")/12,0),0)</f>
        <v>0</v>
      </c>
      <c r="JHQ49" s="258">
        <f ca="1">IFERROR(IF(ISNUMBER(SEARCH("months",#REF!)),INDEX(INDIRECT($I$20),1)*DATEDIF(JHQ$25,MIN(JHR$25,$F$19)+1,"m")/12,0),0)</f>
        <v>0</v>
      </c>
      <c r="JHS49" s="258">
        <f ca="1">IFERROR(IF(ISNUMBER(SEARCH("months",#REF!)),INDEX(INDIRECT($I$20),1)*DATEDIF(JHS$25,MIN(JHT$25,$F$19)+1,"m")/12,0),0)</f>
        <v>0</v>
      </c>
      <c r="JHU49" s="258">
        <f ca="1">IFERROR(IF(ISNUMBER(SEARCH("months",#REF!)),INDEX(INDIRECT($I$20),1)*DATEDIF(JHU$25,MIN(JHV$25,$F$19)+1,"m")/12,0),0)</f>
        <v>0</v>
      </c>
      <c r="JHW49" s="258">
        <f ca="1">IFERROR(IF(ISNUMBER(SEARCH("months",#REF!)),INDEX(INDIRECT($I$20),1)*DATEDIF(JHW$25,MIN(JHX$25,$F$19)+1,"m")/12,0),0)</f>
        <v>0</v>
      </c>
      <c r="JHY49" s="258">
        <f ca="1">IFERROR(IF(ISNUMBER(SEARCH("months",#REF!)),INDEX(INDIRECT($I$20),1)*DATEDIF(JHY$25,MIN(JHZ$25,$F$19)+1,"m")/12,0),0)</f>
        <v>0</v>
      </c>
      <c r="JIA49" s="258">
        <f ca="1">IFERROR(IF(ISNUMBER(SEARCH("months",#REF!)),INDEX(INDIRECT($I$20),1)*DATEDIF(JIA$25,MIN(JIB$25,$F$19)+1,"m")/12,0),0)</f>
        <v>0</v>
      </c>
      <c r="JIC49" s="258">
        <f ca="1">IFERROR(IF(ISNUMBER(SEARCH("months",#REF!)),INDEX(INDIRECT($I$20),1)*DATEDIF(JIC$25,MIN(JID$25,$F$19)+1,"m")/12,0),0)</f>
        <v>0</v>
      </c>
      <c r="JIE49" s="258">
        <f ca="1">IFERROR(IF(ISNUMBER(SEARCH("months",#REF!)),INDEX(INDIRECT($I$20),1)*DATEDIF(JIE$25,MIN(JIF$25,$F$19)+1,"m")/12,0),0)</f>
        <v>0</v>
      </c>
      <c r="JIG49" s="258">
        <f ca="1">IFERROR(IF(ISNUMBER(SEARCH("months",#REF!)),INDEX(INDIRECT($I$20),1)*DATEDIF(JIG$25,MIN(JIH$25,$F$19)+1,"m")/12,0),0)</f>
        <v>0</v>
      </c>
      <c r="JII49" s="258">
        <f ca="1">IFERROR(IF(ISNUMBER(SEARCH("months",#REF!)),INDEX(INDIRECT($I$20),1)*DATEDIF(JII$25,MIN(JIJ$25,$F$19)+1,"m")/12,0),0)</f>
        <v>0</v>
      </c>
      <c r="JIK49" s="258">
        <f ca="1">IFERROR(IF(ISNUMBER(SEARCH("months",#REF!)),INDEX(INDIRECT($I$20),1)*DATEDIF(JIK$25,MIN(JIL$25,$F$19)+1,"m")/12,0),0)</f>
        <v>0</v>
      </c>
      <c r="JIM49" s="258">
        <f ca="1">IFERROR(IF(ISNUMBER(SEARCH("months",#REF!)),INDEX(INDIRECT($I$20),1)*DATEDIF(JIM$25,MIN(JIN$25,$F$19)+1,"m")/12,0),0)</f>
        <v>0</v>
      </c>
      <c r="JIO49" s="258">
        <f ca="1">IFERROR(IF(ISNUMBER(SEARCH("months",#REF!)),INDEX(INDIRECT($I$20),1)*DATEDIF(JIO$25,MIN(JIP$25,$F$19)+1,"m")/12,0),0)</f>
        <v>0</v>
      </c>
      <c r="JIQ49" s="258">
        <f ca="1">IFERROR(IF(ISNUMBER(SEARCH("months",#REF!)),INDEX(INDIRECT($I$20),1)*DATEDIF(JIQ$25,MIN(JIR$25,$F$19)+1,"m")/12,0),0)</f>
        <v>0</v>
      </c>
      <c r="JIS49" s="258">
        <f ca="1">IFERROR(IF(ISNUMBER(SEARCH("months",#REF!)),INDEX(INDIRECT($I$20),1)*DATEDIF(JIS$25,MIN(JIT$25,$F$19)+1,"m")/12,0),0)</f>
        <v>0</v>
      </c>
      <c r="JIU49" s="258">
        <f ca="1">IFERROR(IF(ISNUMBER(SEARCH("months",#REF!)),INDEX(INDIRECT($I$20),1)*DATEDIF(JIU$25,MIN(JIV$25,$F$19)+1,"m")/12,0),0)</f>
        <v>0</v>
      </c>
      <c r="JIW49" s="258">
        <f ca="1">IFERROR(IF(ISNUMBER(SEARCH("months",#REF!)),INDEX(INDIRECT($I$20),1)*DATEDIF(JIW$25,MIN(JIX$25,$F$19)+1,"m")/12,0),0)</f>
        <v>0</v>
      </c>
      <c r="JIY49" s="258">
        <f ca="1">IFERROR(IF(ISNUMBER(SEARCH("months",#REF!)),INDEX(INDIRECT($I$20),1)*DATEDIF(JIY$25,MIN(JIZ$25,$F$19)+1,"m")/12,0),0)</f>
        <v>0</v>
      </c>
      <c r="JJA49" s="258">
        <f ca="1">IFERROR(IF(ISNUMBER(SEARCH("months",#REF!)),INDEX(INDIRECT($I$20),1)*DATEDIF(JJA$25,MIN(JJB$25,$F$19)+1,"m")/12,0),0)</f>
        <v>0</v>
      </c>
      <c r="JJC49" s="258">
        <f ca="1">IFERROR(IF(ISNUMBER(SEARCH("months",#REF!)),INDEX(INDIRECT($I$20),1)*DATEDIF(JJC$25,MIN(JJD$25,$F$19)+1,"m")/12,0),0)</f>
        <v>0</v>
      </c>
      <c r="JJE49" s="258">
        <f ca="1">IFERROR(IF(ISNUMBER(SEARCH("months",#REF!)),INDEX(INDIRECT($I$20),1)*DATEDIF(JJE$25,MIN(JJF$25,$F$19)+1,"m")/12,0),0)</f>
        <v>0</v>
      </c>
      <c r="JJG49" s="258">
        <f ca="1">IFERROR(IF(ISNUMBER(SEARCH("months",#REF!)),INDEX(INDIRECT($I$20),1)*DATEDIF(JJG$25,MIN(JJH$25,$F$19)+1,"m")/12,0),0)</f>
        <v>0</v>
      </c>
      <c r="JJI49" s="258">
        <f ca="1">IFERROR(IF(ISNUMBER(SEARCH("months",#REF!)),INDEX(INDIRECT($I$20),1)*DATEDIF(JJI$25,MIN(JJJ$25,$F$19)+1,"m")/12,0),0)</f>
        <v>0</v>
      </c>
      <c r="JJK49" s="258">
        <f ca="1">IFERROR(IF(ISNUMBER(SEARCH("months",#REF!)),INDEX(INDIRECT($I$20),1)*DATEDIF(JJK$25,MIN(JJL$25,$F$19)+1,"m")/12,0),0)</f>
        <v>0</v>
      </c>
      <c r="JJM49" s="258">
        <f ca="1">IFERROR(IF(ISNUMBER(SEARCH("months",#REF!)),INDEX(INDIRECT($I$20),1)*DATEDIF(JJM$25,MIN(JJN$25,$F$19)+1,"m")/12,0),0)</f>
        <v>0</v>
      </c>
      <c r="JJO49" s="258">
        <f ca="1">IFERROR(IF(ISNUMBER(SEARCH("months",#REF!)),INDEX(INDIRECT($I$20),1)*DATEDIF(JJO$25,MIN(JJP$25,$F$19)+1,"m")/12,0),0)</f>
        <v>0</v>
      </c>
      <c r="JJQ49" s="258">
        <f ca="1">IFERROR(IF(ISNUMBER(SEARCH("months",#REF!)),INDEX(INDIRECT($I$20),1)*DATEDIF(JJQ$25,MIN(JJR$25,$F$19)+1,"m")/12,0),0)</f>
        <v>0</v>
      </c>
      <c r="JJS49" s="258">
        <f ca="1">IFERROR(IF(ISNUMBER(SEARCH("months",#REF!)),INDEX(INDIRECT($I$20),1)*DATEDIF(JJS$25,MIN(JJT$25,$F$19)+1,"m")/12,0),0)</f>
        <v>0</v>
      </c>
      <c r="JJU49" s="258">
        <f ca="1">IFERROR(IF(ISNUMBER(SEARCH("months",#REF!)),INDEX(INDIRECT($I$20),1)*DATEDIF(JJU$25,MIN(JJV$25,$F$19)+1,"m")/12,0),0)</f>
        <v>0</v>
      </c>
      <c r="JJW49" s="258">
        <f ca="1">IFERROR(IF(ISNUMBER(SEARCH("months",#REF!)),INDEX(INDIRECT($I$20),1)*DATEDIF(JJW$25,MIN(JJX$25,$F$19)+1,"m")/12,0),0)</f>
        <v>0</v>
      </c>
      <c r="JJY49" s="258">
        <f ca="1">IFERROR(IF(ISNUMBER(SEARCH("months",#REF!)),INDEX(INDIRECT($I$20),1)*DATEDIF(JJY$25,MIN(JJZ$25,$F$19)+1,"m")/12,0),0)</f>
        <v>0</v>
      </c>
      <c r="JKA49" s="258">
        <f ca="1">IFERROR(IF(ISNUMBER(SEARCH("months",#REF!)),INDEX(INDIRECT($I$20),1)*DATEDIF(JKA$25,MIN(JKB$25,$F$19)+1,"m")/12,0),0)</f>
        <v>0</v>
      </c>
      <c r="JKC49" s="258">
        <f ca="1">IFERROR(IF(ISNUMBER(SEARCH("months",#REF!)),INDEX(INDIRECT($I$20),1)*DATEDIF(JKC$25,MIN(JKD$25,$F$19)+1,"m")/12,0),0)</f>
        <v>0</v>
      </c>
      <c r="JKE49" s="258">
        <f ca="1">IFERROR(IF(ISNUMBER(SEARCH("months",#REF!)),INDEX(INDIRECT($I$20),1)*DATEDIF(JKE$25,MIN(JKF$25,$F$19)+1,"m")/12,0),0)</f>
        <v>0</v>
      </c>
      <c r="JKG49" s="258">
        <f ca="1">IFERROR(IF(ISNUMBER(SEARCH("months",#REF!)),INDEX(INDIRECT($I$20),1)*DATEDIF(JKG$25,MIN(JKH$25,$F$19)+1,"m")/12,0),0)</f>
        <v>0</v>
      </c>
      <c r="JKI49" s="258">
        <f ca="1">IFERROR(IF(ISNUMBER(SEARCH("months",#REF!)),INDEX(INDIRECT($I$20),1)*DATEDIF(JKI$25,MIN(JKJ$25,$F$19)+1,"m")/12,0),0)</f>
        <v>0</v>
      </c>
      <c r="JKK49" s="258">
        <f ca="1">IFERROR(IF(ISNUMBER(SEARCH("months",#REF!)),INDEX(INDIRECT($I$20),1)*DATEDIF(JKK$25,MIN(JKL$25,$F$19)+1,"m")/12,0),0)</f>
        <v>0</v>
      </c>
      <c r="JKM49" s="258">
        <f ca="1">IFERROR(IF(ISNUMBER(SEARCH("months",#REF!)),INDEX(INDIRECT($I$20),1)*DATEDIF(JKM$25,MIN(JKN$25,$F$19)+1,"m")/12,0),0)</f>
        <v>0</v>
      </c>
      <c r="JKO49" s="258">
        <f ca="1">IFERROR(IF(ISNUMBER(SEARCH("months",#REF!)),INDEX(INDIRECT($I$20),1)*DATEDIF(JKO$25,MIN(JKP$25,$F$19)+1,"m")/12,0),0)</f>
        <v>0</v>
      </c>
      <c r="JKQ49" s="258">
        <f ca="1">IFERROR(IF(ISNUMBER(SEARCH("months",#REF!)),INDEX(INDIRECT($I$20),1)*DATEDIF(JKQ$25,MIN(JKR$25,$F$19)+1,"m")/12,0),0)</f>
        <v>0</v>
      </c>
      <c r="JKS49" s="258">
        <f ca="1">IFERROR(IF(ISNUMBER(SEARCH("months",#REF!)),INDEX(INDIRECT($I$20),1)*DATEDIF(JKS$25,MIN(JKT$25,$F$19)+1,"m")/12,0),0)</f>
        <v>0</v>
      </c>
      <c r="JKU49" s="258">
        <f ca="1">IFERROR(IF(ISNUMBER(SEARCH("months",#REF!)),INDEX(INDIRECT($I$20),1)*DATEDIF(JKU$25,MIN(JKV$25,$F$19)+1,"m")/12,0),0)</f>
        <v>0</v>
      </c>
      <c r="JKW49" s="258">
        <f ca="1">IFERROR(IF(ISNUMBER(SEARCH("months",#REF!)),INDEX(INDIRECT($I$20),1)*DATEDIF(JKW$25,MIN(JKX$25,$F$19)+1,"m")/12,0),0)</f>
        <v>0</v>
      </c>
      <c r="JKY49" s="258">
        <f ca="1">IFERROR(IF(ISNUMBER(SEARCH("months",#REF!)),INDEX(INDIRECT($I$20),1)*DATEDIF(JKY$25,MIN(JKZ$25,$F$19)+1,"m")/12,0),0)</f>
        <v>0</v>
      </c>
      <c r="JLA49" s="258">
        <f ca="1">IFERROR(IF(ISNUMBER(SEARCH("months",#REF!)),INDEX(INDIRECT($I$20),1)*DATEDIF(JLA$25,MIN(JLB$25,$F$19)+1,"m")/12,0),0)</f>
        <v>0</v>
      </c>
      <c r="JLC49" s="258">
        <f ca="1">IFERROR(IF(ISNUMBER(SEARCH("months",#REF!)),INDEX(INDIRECT($I$20),1)*DATEDIF(JLC$25,MIN(JLD$25,$F$19)+1,"m")/12,0),0)</f>
        <v>0</v>
      </c>
      <c r="JLE49" s="258">
        <f ca="1">IFERROR(IF(ISNUMBER(SEARCH("months",#REF!)),INDEX(INDIRECT($I$20),1)*DATEDIF(JLE$25,MIN(JLF$25,$F$19)+1,"m")/12,0),0)</f>
        <v>0</v>
      </c>
      <c r="JLG49" s="258">
        <f ca="1">IFERROR(IF(ISNUMBER(SEARCH("months",#REF!)),INDEX(INDIRECT($I$20),1)*DATEDIF(JLG$25,MIN(JLH$25,$F$19)+1,"m")/12,0),0)</f>
        <v>0</v>
      </c>
      <c r="JLI49" s="258">
        <f ca="1">IFERROR(IF(ISNUMBER(SEARCH("months",#REF!)),INDEX(INDIRECT($I$20),1)*DATEDIF(JLI$25,MIN(JLJ$25,$F$19)+1,"m")/12,0),0)</f>
        <v>0</v>
      </c>
      <c r="JLK49" s="258">
        <f ca="1">IFERROR(IF(ISNUMBER(SEARCH("months",#REF!)),INDEX(INDIRECT($I$20),1)*DATEDIF(JLK$25,MIN(JLL$25,$F$19)+1,"m")/12,0),0)</f>
        <v>0</v>
      </c>
      <c r="JLM49" s="258">
        <f ca="1">IFERROR(IF(ISNUMBER(SEARCH("months",#REF!)),INDEX(INDIRECT($I$20),1)*DATEDIF(JLM$25,MIN(JLN$25,$F$19)+1,"m")/12,0),0)</f>
        <v>0</v>
      </c>
      <c r="JLO49" s="258">
        <f ca="1">IFERROR(IF(ISNUMBER(SEARCH("months",#REF!)),INDEX(INDIRECT($I$20),1)*DATEDIF(JLO$25,MIN(JLP$25,$F$19)+1,"m")/12,0),0)</f>
        <v>0</v>
      </c>
      <c r="JLQ49" s="258">
        <f ca="1">IFERROR(IF(ISNUMBER(SEARCH("months",#REF!)),INDEX(INDIRECT($I$20),1)*DATEDIF(JLQ$25,MIN(JLR$25,$F$19)+1,"m")/12,0),0)</f>
        <v>0</v>
      </c>
      <c r="JLS49" s="258">
        <f ca="1">IFERROR(IF(ISNUMBER(SEARCH("months",#REF!)),INDEX(INDIRECT($I$20),1)*DATEDIF(JLS$25,MIN(JLT$25,$F$19)+1,"m")/12,0),0)</f>
        <v>0</v>
      </c>
      <c r="JLU49" s="258">
        <f ca="1">IFERROR(IF(ISNUMBER(SEARCH("months",#REF!)),INDEX(INDIRECT($I$20),1)*DATEDIF(JLU$25,MIN(JLV$25,$F$19)+1,"m")/12,0),0)</f>
        <v>0</v>
      </c>
      <c r="JLW49" s="258">
        <f ca="1">IFERROR(IF(ISNUMBER(SEARCH("months",#REF!)),INDEX(INDIRECT($I$20),1)*DATEDIF(JLW$25,MIN(JLX$25,$F$19)+1,"m")/12,0),0)</f>
        <v>0</v>
      </c>
      <c r="JLY49" s="258">
        <f ca="1">IFERROR(IF(ISNUMBER(SEARCH("months",#REF!)),INDEX(INDIRECT($I$20),1)*DATEDIF(JLY$25,MIN(JLZ$25,$F$19)+1,"m")/12,0),0)</f>
        <v>0</v>
      </c>
      <c r="JMA49" s="258">
        <f ca="1">IFERROR(IF(ISNUMBER(SEARCH("months",#REF!)),INDEX(INDIRECT($I$20),1)*DATEDIF(JMA$25,MIN(JMB$25,$F$19)+1,"m")/12,0),0)</f>
        <v>0</v>
      </c>
      <c r="JMC49" s="258">
        <f ca="1">IFERROR(IF(ISNUMBER(SEARCH("months",#REF!)),INDEX(INDIRECT($I$20),1)*DATEDIF(JMC$25,MIN(JMD$25,$F$19)+1,"m")/12,0),0)</f>
        <v>0</v>
      </c>
      <c r="JME49" s="258">
        <f ca="1">IFERROR(IF(ISNUMBER(SEARCH("months",#REF!)),INDEX(INDIRECT($I$20),1)*DATEDIF(JME$25,MIN(JMF$25,$F$19)+1,"m")/12,0),0)</f>
        <v>0</v>
      </c>
      <c r="JMG49" s="258">
        <f ca="1">IFERROR(IF(ISNUMBER(SEARCH("months",#REF!)),INDEX(INDIRECT($I$20),1)*DATEDIF(JMG$25,MIN(JMH$25,$F$19)+1,"m")/12,0),0)</f>
        <v>0</v>
      </c>
      <c r="JMI49" s="258">
        <f ca="1">IFERROR(IF(ISNUMBER(SEARCH("months",#REF!)),INDEX(INDIRECT($I$20),1)*DATEDIF(JMI$25,MIN(JMJ$25,$F$19)+1,"m")/12,0),0)</f>
        <v>0</v>
      </c>
      <c r="JMK49" s="258">
        <f ca="1">IFERROR(IF(ISNUMBER(SEARCH("months",#REF!)),INDEX(INDIRECT($I$20),1)*DATEDIF(JMK$25,MIN(JML$25,$F$19)+1,"m")/12,0),0)</f>
        <v>0</v>
      </c>
      <c r="JMM49" s="258">
        <f ca="1">IFERROR(IF(ISNUMBER(SEARCH("months",#REF!)),INDEX(INDIRECT($I$20),1)*DATEDIF(JMM$25,MIN(JMN$25,$F$19)+1,"m")/12,0),0)</f>
        <v>0</v>
      </c>
      <c r="JMO49" s="258">
        <f ca="1">IFERROR(IF(ISNUMBER(SEARCH("months",#REF!)),INDEX(INDIRECT($I$20),1)*DATEDIF(JMO$25,MIN(JMP$25,$F$19)+1,"m")/12,0),0)</f>
        <v>0</v>
      </c>
      <c r="JMQ49" s="258">
        <f ca="1">IFERROR(IF(ISNUMBER(SEARCH("months",#REF!)),INDEX(INDIRECT($I$20),1)*DATEDIF(JMQ$25,MIN(JMR$25,$F$19)+1,"m")/12,0),0)</f>
        <v>0</v>
      </c>
      <c r="JMS49" s="258">
        <f ca="1">IFERROR(IF(ISNUMBER(SEARCH("months",#REF!)),INDEX(INDIRECT($I$20),1)*DATEDIF(JMS$25,MIN(JMT$25,$F$19)+1,"m")/12,0),0)</f>
        <v>0</v>
      </c>
      <c r="JMU49" s="258">
        <f ca="1">IFERROR(IF(ISNUMBER(SEARCH("months",#REF!)),INDEX(INDIRECT($I$20),1)*DATEDIF(JMU$25,MIN(JMV$25,$F$19)+1,"m")/12,0),0)</f>
        <v>0</v>
      </c>
      <c r="JMW49" s="258">
        <f ca="1">IFERROR(IF(ISNUMBER(SEARCH("months",#REF!)),INDEX(INDIRECT($I$20),1)*DATEDIF(JMW$25,MIN(JMX$25,$F$19)+1,"m")/12,0),0)</f>
        <v>0</v>
      </c>
      <c r="JMY49" s="258">
        <f ca="1">IFERROR(IF(ISNUMBER(SEARCH("months",#REF!)),INDEX(INDIRECT($I$20),1)*DATEDIF(JMY$25,MIN(JMZ$25,$F$19)+1,"m")/12,0),0)</f>
        <v>0</v>
      </c>
      <c r="JNA49" s="258">
        <f ca="1">IFERROR(IF(ISNUMBER(SEARCH("months",#REF!)),INDEX(INDIRECT($I$20),1)*DATEDIF(JNA$25,MIN(JNB$25,$F$19)+1,"m")/12,0),0)</f>
        <v>0</v>
      </c>
      <c r="JNC49" s="258">
        <f ca="1">IFERROR(IF(ISNUMBER(SEARCH("months",#REF!)),INDEX(INDIRECT($I$20),1)*DATEDIF(JNC$25,MIN(JND$25,$F$19)+1,"m")/12,0),0)</f>
        <v>0</v>
      </c>
      <c r="JNE49" s="258">
        <f ca="1">IFERROR(IF(ISNUMBER(SEARCH("months",#REF!)),INDEX(INDIRECT($I$20),1)*DATEDIF(JNE$25,MIN(JNF$25,$F$19)+1,"m")/12,0),0)</f>
        <v>0</v>
      </c>
      <c r="JNG49" s="258">
        <f ca="1">IFERROR(IF(ISNUMBER(SEARCH("months",#REF!)),INDEX(INDIRECT($I$20),1)*DATEDIF(JNG$25,MIN(JNH$25,$F$19)+1,"m")/12,0),0)</f>
        <v>0</v>
      </c>
      <c r="JNI49" s="258">
        <f ca="1">IFERROR(IF(ISNUMBER(SEARCH("months",#REF!)),INDEX(INDIRECT($I$20),1)*DATEDIF(JNI$25,MIN(JNJ$25,$F$19)+1,"m")/12,0),0)</f>
        <v>0</v>
      </c>
      <c r="JNK49" s="258">
        <f ca="1">IFERROR(IF(ISNUMBER(SEARCH("months",#REF!)),INDEX(INDIRECT($I$20),1)*DATEDIF(JNK$25,MIN(JNL$25,$F$19)+1,"m")/12,0),0)</f>
        <v>0</v>
      </c>
      <c r="JNM49" s="258">
        <f ca="1">IFERROR(IF(ISNUMBER(SEARCH("months",#REF!)),INDEX(INDIRECT($I$20),1)*DATEDIF(JNM$25,MIN(JNN$25,$F$19)+1,"m")/12,0),0)</f>
        <v>0</v>
      </c>
      <c r="JNO49" s="258">
        <f ca="1">IFERROR(IF(ISNUMBER(SEARCH("months",#REF!)),INDEX(INDIRECT($I$20),1)*DATEDIF(JNO$25,MIN(JNP$25,$F$19)+1,"m")/12,0),0)</f>
        <v>0</v>
      </c>
      <c r="JNQ49" s="258">
        <f ca="1">IFERROR(IF(ISNUMBER(SEARCH("months",#REF!)),INDEX(INDIRECT($I$20),1)*DATEDIF(JNQ$25,MIN(JNR$25,$F$19)+1,"m")/12,0),0)</f>
        <v>0</v>
      </c>
      <c r="JNS49" s="258">
        <f ca="1">IFERROR(IF(ISNUMBER(SEARCH("months",#REF!)),INDEX(INDIRECT($I$20),1)*DATEDIF(JNS$25,MIN(JNT$25,$F$19)+1,"m")/12,0),0)</f>
        <v>0</v>
      </c>
      <c r="JNU49" s="258">
        <f ca="1">IFERROR(IF(ISNUMBER(SEARCH("months",#REF!)),INDEX(INDIRECT($I$20),1)*DATEDIF(JNU$25,MIN(JNV$25,$F$19)+1,"m")/12,0),0)</f>
        <v>0</v>
      </c>
      <c r="JNW49" s="258">
        <f ca="1">IFERROR(IF(ISNUMBER(SEARCH("months",#REF!)),INDEX(INDIRECT($I$20),1)*DATEDIF(JNW$25,MIN(JNX$25,$F$19)+1,"m")/12,0),0)</f>
        <v>0</v>
      </c>
      <c r="JNY49" s="258">
        <f ca="1">IFERROR(IF(ISNUMBER(SEARCH("months",#REF!)),INDEX(INDIRECT($I$20),1)*DATEDIF(JNY$25,MIN(JNZ$25,$F$19)+1,"m")/12,0),0)</f>
        <v>0</v>
      </c>
      <c r="JOA49" s="258">
        <f ca="1">IFERROR(IF(ISNUMBER(SEARCH("months",#REF!)),INDEX(INDIRECT($I$20),1)*DATEDIF(JOA$25,MIN(JOB$25,$F$19)+1,"m")/12,0),0)</f>
        <v>0</v>
      </c>
      <c r="JOC49" s="258">
        <f ca="1">IFERROR(IF(ISNUMBER(SEARCH("months",#REF!)),INDEX(INDIRECT($I$20),1)*DATEDIF(JOC$25,MIN(JOD$25,$F$19)+1,"m")/12,0),0)</f>
        <v>0</v>
      </c>
      <c r="JOE49" s="258">
        <f ca="1">IFERROR(IF(ISNUMBER(SEARCH("months",#REF!)),INDEX(INDIRECT($I$20),1)*DATEDIF(JOE$25,MIN(JOF$25,$F$19)+1,"m")/12,0),0)</f>
        <v>0</v>
      </c>
      <c r="JOG49" s="258">
        <f ca="1">IFERROR(IF(ISNUMBER(SEARCH("months",#REF!)),INDEX(INDIRECT($I$20),1)*DATEDIF(JOG$25,MIN(JOH$25,$F$19)+1,"m")/12,0),0)</f>
        <v>0</v>
      </c>
      <c r="JOI49" s="258">
        <f ca="1">IFERROR(IF(ISNUMBER(SEARCH("months",#REF!)),INDEX(INDIRECT($I$20),1)*DATEDIF(JOI$25,MIN(JOJ$25,$F$19)+1,"m")/12,0),0)</f>
        <v>0</v>
      </c>
      <c r="JOK49" s="258">
        <f ca="1">IFERROR(IF(ISNUMBER(SEARCH("months",#REF!)),INDEX(INDIRECT($I$20),1)*DATEDIF(JOK$25,MIN(JOL$25,$F$19)+1,"m")/12,0),0)</f>
        <v>0</v>
      </c>
      <c r="JOM49" s="258">
        <f ca="1">IFERROR(IF(ISNUMBER(SEARCH("months",#REF!)),INDEX(INDIRECT($I$20),1)*DATEDIF(JOM$25,MIN(JON$25,$F$19)+1,"m")/12,0),0)</f>
        <v>0</v>
      </c>
      <c r="JOO49" s="258">
        <f ca="1">IFERROR(IF(ISNUMBER(SEARCH("months",#REF!)),INDEX(INDIRECT($I$20),1)*DATEDIF(JOO$25,MIN(JOP$25,$F$19)+1,"m")/12,0),0)</f>
        <v>0</v>
      </c>
      <c r="JOQ49" s="258">
        <f ca="1">IFERROR(IF(ISNUMBER(SEARCH("months",#REF!)),INDEX(INDIRECT($I$20),1)*DATEDIF(JOQ$25,MIN(JOR$25,$F$19)+1,"m")/12,0),0)</f>
        <v>0</v>
      </c>
      <c r="JOS49" s="258">
        <f ca="1">IFERROR(IF(ISNUMBER(SEARCH("months",#REF!)),INDEX(INDIRECT($I$20),1)*DATEDIF(JOS$25,MIN(JOT$25,$F$19)+1,"m")/12,0),0)</f>
        <v>0</v>
      </c>
      <c r="JOU49" s="258">
        <f ca="1">IFERROR(IF(ISNUMBER(SEARCH("months",#REF!)),INDEX(INDIRECT($I$20),1)*DATEDIF(JOU$25,MIN(JOV$25,$F$19)+1,"m")/12,0),0)</f>
        <v>0</v>
      </c>
      <c r="JOW49" s="258">
        <f ca="1">IFERROR(IF(ISNUMBER(SEARCH("months",#REF!)),INDEX(INDIRECT($I$20),1)*DATEDIF(JOW$25,MIN(JOX$25,$F$19)+1,"m")/12,0),0)</f>
        <v>0</v>
      </c>
      <c r="JOY49" s="258">
        <f ca="1">IFERROR(IF(ISNUMBER(SEARCH("months",#REF!)),INDEX(INDIRECT($I$20),1)*DATEDIF(JOY$25,MIN(JOZ$25,$F$19)+1,"m")/12,0),0)</f>
        <v>0</v>
      </c>
      <c r="JPA49" s="258">
        <f ca="1">IFERROR(IF(ISNUMBER(SEARCH("months",#REF!)),INDEX(INDIRECT($I$20),1)*DATEDIF(JPA$25,MIN(JPB$25,$F$19)+1,"m")/12,0),0)</f>
        <v>0</v>
      </c>
      <c r="JPC49" s="258">
        <f ca="1">IFERROR(IF(ISNUMBER(SEARCH("months",#REF!)),INDEX(INDIRECT($I$20),1)*DATEDIF(JPC$25,MIN(JPD$25,$F$19)+1,"m")/12,0),0)</f>
        <v>0</v>
      </c>
      <c r="JPE49" s="258">
        <f ca="1">IFERROR(IF(ISNUMBER(SEARCH("months",#REF!)),INDEX(INDIRECT($I$20),1)*DATEDIF(JPE$25,MIN(JPF$25,$F$19)+1,"m")/12,0),0)</f>
        <v>0</v>
      </c>
      <c r="JPG49" s="258">
        <f ca="1">IFERROR(IF(ISNUMBER(SEARCH("months",#REF!)),INDEX(INDIRECT($I$20),1)*DATEDIF(JPG$25,MIN(JPH$25,$F$19)+1,"m")/12,0),0)</f>
        <v>0</v>
      </c>
      <c r="JPI49" s="258">
        <f ca="1">IFERROR(IF(ISNUMBER(SEARCH("months",#REF!)),INDEX(INDIRECT($I$20),1)*DATEDIF(JPI$25,MIN(JPJ$25,$F$19)+1,"m")/12,0),0)</f>
        <v>0</v>
      </c>
      <c r="JPK49" s="258">
        <f ca="1">IFERROR(IF(ISNUMBER(SEARCH("months",#REF!)),INDEX(INDIRECT($I$20),1)*DATEDIF(JPK$25,MIN(JPL$25,$F$19)+1,"m")/12,0),0)</f>
        <v>0</v>
      </c>
      <c r="JPM49" s="258">
        <f ca="1">IFERROR(IF(ISNUMBER(SEARCH("months",#REF!)),INDEX(INDIRECT($I$20),1)*DATEDIF(JPM$25,MIN(JPN$25,$F$19)+1,"m")/12,0),0)</f>
        <v>0</v>
      </c>
      <c r="JPO49" s="258">
        <f ca="1">IFERROR(IF(ISNUMBER(SEARCH("months",#REF!)),INDEX(INDIRECT($I$20),1)*DATEDIF(JPO$25,MIN(JPP$25,$F$19)+1,"m")/12,0),0)</f>
        <v>0</v>
      </c>
      <c r="JPQ49" s="258">
        <f ca="1">IFERROR(IF(ISNUMBER(SEARCH("months",#REF!)),INDEX(INDIRECT($I$20),1)*DATEDIF(JPQ$25,MIN(JPR$25,$F$19)+1,"m")/12,0),0)</f>
        <v>0</v>
      </c>
      <c r="JPS49" s="258">
        <f ca="1">IFERROR(IF(ISNUMBER(SEARCH("months",#REF!)),INDEX(INDIRECT($I$20),1)*DATEDIF(JPS$25,MIN(JPT$25,$F$19)+1,"m")/12,0),0)</f>
        <v>0</v>
      </c>
      <c r="JPU49" s="258">
        <f ca="1">IFERROR(IF(ISNUMBER(SEARCH("months",#REF!)),INDEX(INDIRECT($I$20),1)*DATEDIF(JPU$25,MIN(JPV$25,$F$19)+1,"m")/12,0),0)</f>
        <v>0</v>
      </c>
      <c r="JPW49" s="258">
        <f ca="1">IFERROR(IF(ISNUMBER(SEARCH("months",#REF!)),INDEX(INDIRECT($I$20),1)*DATEDIF(JPW$25,MIN(JPX$25,$F$19)+1,"m")/12,0),0)</f>
        <v>0</v>
      </c>
      <c r="JPY49" s="258">
        <f ca="1">IFERROR(IF(ISNUMBER(SEARCH("months",#REF!)),INDEX(INDIRECT($I$20),1)*DATEDIF(JPY$25,MIN(JPZ$25,$F$19)+1,"m")/12,0),0)</f>
        <v>0</v>
      </c>
      <c r="JQA49" s="258">
        <f ca="1">IFERROR(IF(ISNUMBER(SEARCH("months",#REF!)),INDEX(INDIRECT($I$20),1)*DATEDIF(JQA$25,MIN(JQB$25,$F$19)+1,"m")/12,0),0)</f>
        <v>0</v>
      </c>
      <c r="JQC49" s="258">
        <f ca="1">IFERROR(IF(ISNUMBER(SEARCH("months",#REF!)),INDEX(INDIRECT($I$20),1)*DATEDIF(JQC$25,MIN(JQD$25,$F$19)+1,"m")/12,0),0)</f>
        <v>0</v>
      </c>
      <c r="JQE49" s="258">
        <f ca="1">IFERROR(IF(ISNUMBER(SEARCH("months",#REF!)),INDEX(INDIRECT($I$20),1)*DATEDIF(JQE$25,MIN(JQF$25,$F$19)+1,"m")/12,0),0)</f>
        <v>0</v>
      </c>
      <c r="JQG49" s="258">
        <f ca="1">IFERROR(IF(ISNUMBER(SEARCH("months",#REF!)),INDEX(INDIRECT($I$20),1)*DATEDIF(JQG$25,MIN(JQH$25,$F$19)+1,"m")/12,0),0)</f>
        <v>0</v>
      </c>
      <c r="JQI49" s="258">
        <f ca="1">IFERROR(IF(ISNUMBER(SEARCH("months",#REF!)),INDEX(INDIRECT($I$20),1)*DATEDIF(JQI$25,MIN(JQJ$25,$F$19)+1,"m")/12,0),0)</f>
        <v>0</v>
      </c>
      <c r="JQK49" s="258">
        <f ca="1">IFERROR(IF(ISNUMBER(SEARCH("months",#REF!)),INDEX(INDIRECT($I$20),1)*DATEDIF(JQK$25,MIN(JQL$25,$F$19)+1,"m")/12,0),0)</f>
        <v>0</v>
      </c>
      <c r="JQM49" s="258">
        <f ca="1">IFERROR(IF(ISNUMBER(SEARCH("months",#REF!)),INDEX(INDIRECT($I$20),1)*DATEDIF(JQM$25,MIN(JQN$25,$F$19)+1,"m")/12,0),0)</f>
        <v>0</v>
      </c>
      <c r="JQO49" s="258">
        <f ca="1">IFERROR(IF(ISNUMBER(SEARCH("months",#REF!)),INDEX(INDIRECT($I$20),1)*DATEDIF(JQO$25,MIN(JQP$25,$F$19)+1,"m")/12,0),0)</f>
        <v>0</v>
      </c>
      <c r="JQQ49" s="258">
        <f ca="1">IFERROR(IF(ISNUMBER(SEARCH("months",#REF!)),INDEX(INDIRECT($I$20),1)*DATEDIF(JQQ$25,MIN(JQR$25,$F$19)+1,"m")/12,0),0)</f>
        <v>0</v>
      </c>
      <c r="JQS49" s="258">
        <f ca="1">IFERROR(IF(ISNUMBER(SEARCH("months",#REF!)),INDEX(INDIRECT($I$20),1)*DATEDIF(JQS$25,MIN(JQT$25,$F$19)+1,"m")/12,0),0)</f>
        <v>0</v>
      </c>
      <c r="JQU49" s="258">
        <f ca="1">IFERROR(IF(ISNUMBER(SEARCH("months",#REF!)),INDEX(INDIRECT($I$20),1)*DATEDIF(JQU$25,MIN(JQV$25,$F$19)+1,"m")/12,0),0)</f>
        <v>0</v>
      </c>
      <c r="JQW49" s="258">
        <f ca="1">IFERROR(IF(ISNUMBER(SEARCH("months",#REF!)),INDEX(INDIRECT($I$20),1)*DATEDIF(JQW$25,MIN(JQX$25,$F$19)+1,"m")/12,0),0)</f>
        <v>0</v>
      </c>
      <c r="JQY49" s="258">
        <f ca="1">IFERROR(IF(ISNUMBER(SEARCH("months",#REF!)),INDEX(INDIRECT($I$20),1)*DATEDIF(JQY$25,MIN(JQZ$25,$F$19)+1,"m")/12,0),0)</f>
        <v>0</v>
      </c>
      <c r="JRA49" s="258">
        <f ca="1">IFERROR(IF(ISNUMBER(SEARCH("months",#REF!)),INDEX(INDIRECT($I$20),1)*DATEDIF(JRA$25,MIN(JRB$25,$F$19)+1,"m")/12,0),0)</f>
        <v>0</v>
      </c>
      <c r="JRC49" s="258">
        <f ca="1">IFERROR(IF(ISNUMBER(SEARCH("months",#REF!)),INDEX(INDIRECT($I$20),1)*DATEDIF(JRC$25,MIN(JRD$25,$F$19)+1,"m")/12,0),0)</f>
        <v>0</v>
      </c>
      <c r="JRE49" s="258">
        <f ca="1">IFERROR(IF(ISNUMBER(SEARCH("months",#REF!)),INDEX(INDIRECT($I$20),1)*DATEDIF(JRE$25,MIN(JRF$25,$F$19)+1,"m")/12,0),0)</f>
        <v>0</v>
      </c>
      <c r="JRG49" s="258">
        <f ca="1">IFERROR(IF(ISNUMBER(SEARCH("months",#REF!)),INDEX(INDIRECT($I$20),1)*DATEDIF(JRG$25,MIN(JRH$25,$F$19)+1,"m")/12,0),0)</f>
        <v>0</v>
      </c>
      <c r="JRI49" s="258">
        <f ca="1">IFERROR(IF(ISNUMBER(SEARCH("months",#REF!)),INDEX(INDIRECT($I$20),1)*DATEDIF(JRI$25,MIN(JRJ$25,$F$19)+1,"m")/12,0),0)</f>
        <v>0</v>
      </c>
      <c r="JRK49" s="258">
        <f ca="1">IFERROR(IF(ISNUMBER(SEARCH("months",#REF!)),INDEX(INDIRECT($I$20),1)*DATEDIF(JRK$25,MIN(JRL$25,$F$19)+1,"m")/12,0),0)</f>
        <v>0</v>
      </c>
      <c r="JRM49" s="258">
        <f ca="1">IFERROR(IF(ISNUMBER(SEARCH("months",#REF!)),INDEX(INDIRECT($I$20),1)*DATEDIF(JRM$25,MIN(JRN$25,$F$19)+1,"m")/12,0),0)</f>
        <v>0</v>
      </c>
      <c r="JRO49" s="258">
        <f ca="1">IFERROR(IF(ISNUMBER(SEARCH("months",#REF!)),INDEX(INDIRECT($I$20),1)*DATEDIF(JRO$25,MIN(JRP$25,$F$19)+1,"m")/12,0),0)</f>
        <v>0</v>
      </c>
      <c r="JRQ49" s="258">
        <f ca="1">IFERROR(IF(ISNUMBER(SEARCH("months",#REF!)),INDEX(INDIRECT($I$20),1)*DATEDIF(JRQ$25,MIN(JRR$25,$F$19)+1,"m")/12,0),0)</f>
        <v>0</v>
      </c>
      <c r="JRS49" s="258">
        <f ca="1">IFERROR(IF(ISNUMBER(SEARCH("months",#REF!)),INDEX(INDIRECT($I$20),1)*DATEDIF(JRS$25,MIN(JRT$25,$F$19)+1,"m")/12,0),0)</f>
        <v>0</v>
      </c>
      <c r="JRU49" s="258">
        <f ca="1">IFERROR(IF(ISNUMBER(SEARCH("months",#REF!)),INDEX(INDIRECT($I$20),1)*DATEDIF(JRU$25,MIN(JRV$25,$F$19)+1,"m")/12,0),0)</f>
        <v>0</v>
      </c>
      <c r="JRW49" s="258">
        <f ca="1">IFERROR(IF(ISNUMBER(SEARCH("months",#REF!)),INDEX(INDIRECT($I$20),1)*DATEDIF(JRW$25,MIN(JRX$25,$F$19)+1,"m")/12,0),0)</f>
        <v>0</v>
      </c>
      <c r="JRY49" s="258">
        <f ca="1">IFERROR(IF(ISNUMBER(SEARCH("months",#REF!)),INDEX(INDIRECT($I$20),1)*DATEDIF(JRY$25,MIN(JRZ$25,$F$19)+1,"m")/12,0),0)</f>
        <v>0</v>
      </c>
      <c r="JSA49" s="258">
        <f ca="1">IFERROR(IF(ISNUMBER(SEARCH("months",#REF!)),INDEX(INDIRECT($I$20),1)*DATEDIF(JSA$25,MIN(JSB$25,$F$19)+1,"m")/12,0),0)</f>
        <v>0</v>
      </c>
      <c r="JSC49" s="258">
        <f ca="1">IFERROR(IF(ISNUMBER(SEARCH("months",#REF!)),INDEX(INDIRECT($I$20),1)*DATEDIF(JSC$25,MIN(JSD$25,$F$19)+1,"m")/12,0),0)</f>
        <v>0</v>
      </c>
      <c r="JSE49" s="258">
        <f ca="1">IFERROR(IF(ISNUMBER(SEARCH("months",#REF!)),INDEX(INDIRECT($I$20),1)*DATEDIF(JSE$25,MIN(JSF$25,$F$19)+1,"m")/12,0),0)</f>
        <v>0</v>
      </c>
      <c r="JSG49" s="258">
        <f ca="1">IFERROR(IF(ISNUMBER(SEARCH("months",#REF!)),INDEX(INDIRECT($I$20),1)*DATEDIF(JSG$25,MIN(JSH$25,$F$19)+1,"m")/12,0),0)</f>
        <v>0</v>
      </c>
      <c r="JSI49" s="258">
        <f ca="1">IFERROR(IF(ISNUMBER(SEARCH("months",#REF!)),INDEX(INDIRECT($I$20),1)*DATEDIF(JSI$25,MIN(JSJ$25,$F$19)+1,"m")/12,0),0)</f>
        <v>0</v>
      </c>
      <c r="JSK49" s="258">
        <f ca="1">IFERROR(IF(ISNUMBER(SEARCH("months",#REF!)),INDEX(INDIRECT($I$20),1)*DATEDIF(JSK$25,MIN(JSL$25,$F$19)+1,"m")/12,0),0)</f>
        <v>0</v>
      </c>
      <c r="JSM49" s="258">
        <f ca="1">IFERROR(IF(ISNUMBER(SEARCH("months",#REF!)),INDEX(INDIRECT($I$20),1)*DATEDIF(JSM$25,MIN(JSN$25,$F$19)+1,"m")/12,0),0)</f>
        <v>0</v>
      </c>
      <c r="JSO49" s="258">
        <f ca="1">IFERROR(IF(ISNUMBER(SEARCH("months",#REF!)),INDEX(INDIRECT($I$20),1)*DATEDIF(JSO$25,MIN(JSP$25,$F$19)+1,"m")/12,0),0)</f>
        <v>0</v>
      </c>
      <c r="JSQ49" s="258">
        <f ca="1">IFERROR(IF(ISNUMBER(SEARCH("months",#REF!)),INDEX(INDIRECT($I$20),1)*DATEDIF(JSQ$25,MIN(JSR$25,$F$19)+1,"m")/12,0),0)</f>
        <v>0</v>
      </c>
      <c r="JSS49" s="258">
        <f ca="1">IFERROR(IF(ISNUMBER(SEARCH("months",#REF!)),INDEX(INDIRECT($I$20),1)*DATEDIF(JSS$25,MIN(JST$25,$F$19)+1,"m")/12,0),0)</f>
        <v>0</v>
      </c>
      <c r="JSU49" s="258">
        <f ca="1">IFERROR(IF(ISNUMBER(SEARCH("months",#REF!)),INDEX(INDIRECT($I$20),1)*DATEDIF(JSU$25,MIN(JSV$25,$F$19)+1,"m")/12,0),0)</f>
        <v>0</v>
      </c>
      <c r="JSW49" s="258">
        <f ca="1">IFERROR(IF(ISNUMBER(SEARCH("months",#REF!)),INDEX(INDIRECT($I$20),1)*DATEDIF(JSW$25,MIN(JSX$25,$F$19)+1,"m")/12,0),0)</f>
        <v>0</v>
      </c>
      <c r="JSY49" s="258">
        <f ca="1">IFERROR(IF(ISNUMBER(SEARCH("months",#REF!)),INDEX(INDIRECT($I$20),1)*DATEDIF(JSY$25,MIN(JSZ$25,$F$19)+1,"m")/12,0),0)</f>
        <v>0</v>
      </c>
      <c r="JTA49" s="258">
        <f ca="1">IFERROR(IF(ISNUMBER(SEARCH("months",#REF!)),INDEX(INDIRECT($I$20),1)*DATEDIF(JTA$25,MIN(JTB$25,$F$19)+1,"m")/12,0),0)</f>
        <v>0</v>
      </c>
      <c r="JTC49" s="258">
        <f ca="1">IFERROR(IF(ISNUMBER(SEARCH("months",#REF!)),INDEX(INDIRECT($I$20),1)*DATEDIF(JTC$25,MIN(JTD$25,$F$19)+1,"m")/12,0),0)</f>
        <v>0</v>
      </c>
      <c r="JTE49" s="258">
        <f ca="1">IFERROR(IF(ISNUMBER(SEARCH("months",#REF!)),INDEX(INDIRECT($I$20),1)*DATEDIF(JTE$25,MIN(JTF$25,$F$19)+1,"m")/12,0),0)</f>
        <v>0</v>
      </c>
      <c r="JTG49" s="258">
        <f ca="1">IFERROR(IF(ISNUMBER(SEARCH("months",#REF!)),INDEX(INDIRECT($I$20),1)*DATEDIF(JTG$25,MIN(JTH$25,$F$19)+1,"m")/12,0),0)</f>
        <v>0</v>
      </c>
      <c r="JTI49" s="258">
        <f ca="1">IFERROR(IF(ISNUMBER(SEARCH("months",#REF!)),INDEX(INDIRECT($I$20),1)*DATEDIF(JTI$25,MIN(JTJ$25,$F$19)+1,"m")/12,0),0)</f>
        <v>0</v>
      </c>
      <c r="JTK49" s="258">
        <f ca="1">IFERROR(IF(ISNUMBER(SEARCH("months",#REF!)),INDEX(INDIRECT($I$20),1)*DATEDIF(JTK$25,MIN(JTL$25,$F$19)+1,"m")/12,0),0)</f>
        <v>0</v>
      </c>
      <c r="JTM49" s="258">
        <f ca="1">IFERROR(IF(ISNUMBER(SEARCH("months",#REF!)),INDEX(INDIRECT($I$20),1)*DATEDIF(JTM$25,MIN(JTN$25,$F$19)+1,"m")/12,0),0)</f>
        <v>0</v>
      </c>
      <c r="JTO49" s="258">
        <f ca="1">IFERROR(IF(ISNUMBER(SEARCH("months",#REF!)),INDEX(INDIRECT($I$20),1)*DATEDIF(JTO$25,MIN(JTP$25,$F$19)+1,"m")/12,0),0)</f>
        <v>0</v>
      </c>
      <c r="JTQ49" s="258">
        <f ca="1">IFERROR(IF(ISNUMBER(SEARCH("months",#REF!)),INDEX(INDIRECT($I$20),1)*DATEDIF(JTQ$25,MIN(JTR$25,$F$19)+1,"m")/12,0),0)</f>
        <v>0</v>
      </c>
      <c r="JTS49" s="258">
        <f ca="1">IFERROR(IF(ISNUMBER(SEARCH("months",#REF!)),INDEX(INDIRECT($I$20),1)*DATEDIF(JTS$25,MIN(JTT$25,$F$19)+1,"m")/12,0),0)</f>
        <v>0</v>
      </c>
      <c r="JTU49" s="258">
        <f ca="1">IFERROR(IF(ISNUMBER(SEARCH("months",#REF!)),INDEX(INDIRECT($I$20),1)*DATEDIF(JTU$25,MIN(JTV$25,$F$19)+1,"m")/12,0),0)</f>
        <v>0</v>
      </c>
      <c r="JTW49" s="258">
        <f ca="1">IFERROR(IF(ISNUMBER(SEARCH("months",#REF!)),INDEX(INDIRECT($I$20),1)*DATEDIF(JTW$25,MIN(JTX$25,$F$19)+1,"m")/12,0),0)</f>
        <v>0</v>
      </c>
      <c r="JTY49" s="258">
        <f ca="1">IFERROR(IF(ISNUMBER(SEARCH("months",#REF!)),INDEX(INDIRECT($I$20),1)*DATEDIF(JTY$25,MIN(JTZ$25,$F$19)+1,"m")/12,0),0)</f>
        <v>0</v>
      </c>
      <c r="JUA49" s="258">
        <f ca="1">IFERROR(IF(ISNUMBER(SEARCH("months",#REF!)),INDEX(INDIRECT($I$20),1)*DATEDIF(JUA$25,MIN(JUB$25,$F$19)+1,"m")/12,0),0)</f>
        <v>0</v>
      </c>
      <c r="JUC49" s="258">
        <f ca="1">IFERROR(IF(ISNUMBER(SEARCH("months",#REF!)),INDEX(INDIRECT($I$20),1)*DATEDIF(JUC$25,MIN(JUD$25,$F$19)+1,"m")/12,0),0)</f>
        <v>0</v>
      </c>
      <c r="JUE49" s="258">
        <f ca="1">IFERROR(IF(ISNUMBER(SEARCH("months",#REF!)),INDEX(INDIRECT($I$20),1)*DATEDIF(JUE$25,MIN(JUF$25,$F$19)+1,"m")/12,0),0)</f>
        <v>0</v>
      </c>
      <c r="JUG49" s="258">
        <f ca="1">IFERROR(IF(ISNUMBER(SEARCH("months",#REF!)),INDEX(INDIRECT($I$20),1)*DATEDIF(JUG$25,MIN(JUH$25,$F$19)+1,"m")/12,0),0)</f>
        <v>0</v>
      </c>
      <c r="JUI49" s="258">
        <f ca="1">IFERROR(IF(ISNUMBER(SEARCH("months",#REF!)),INDEX(INDIRECT($I$20),1)*DATEDIF(JUI$25,MIN(JUJ$25,$F$19)+1,"m")/12,0),0)</f>
        <v>0</v>
      </c>
      <c r="JUK49" s="258">
        <f ca="1">IFERROR(IF(ISNUMBER(SEARCH("months",#REF!)),INDEX(INDIRECT($I$20),1)*DATEDIF(JUK$25,MIN(JUL$25,$F$19)+1,"m")/12,0),0)</f>
        <v>0</v>
      </c>
      <c r="JUM49" s="258">
        <f ca="1">IFERROR(IF(ISNUMBER(SEARCH("months",#REF!)),INDEX(INDIRECT($I$20),1)*DATEDIF(JUM$25,MIN(JUN$25,$F$19)+1,"m")/12,0),0)</f>
        <v>0</v>
      </c>
      <c r="JUO49" s="258">
        <f ca="1">IFERROR(IF(ISNUMBER(SEARCH("months",#REF!)),INDEX(INDIRECT($I$20),1)*DATEDIF(JUO$25,MIN(JUP$25,$F$19)+1,"m")/12,0),0)</f>
        <v>0</v>
      </c>
      <c r="JUQ49" s="258">
        <f ca="1">IFERROR(IF(ISNUMBER(SEARCH("months",#REF!)),INDEX(INDIRECT($I$20),1)*DATEDIF(JUQ$25,MIN(JUR$25,$F$19)+1,"m")/12,0),0)</f>
        <v>0</v>
      </c>
      <c r="JUS49" s="258">
        <f ca="1">IFERROR(IF(ISNUMBER(SEARCH("months",#REF!)),INDEX(INDIRECT($I$20),1)*DATEDIF(JUS$25,MIN(JUT$25,$F$19)+1,"m")/12,0),0)</f>
        <v>0</v>
      </c>
      <c r="JUU49" s="258">
        <f ca="1">IFERROR(IF(ISNUMBER(SEARCH("months",#REF!)),INDEX(INDIRECT($I$20),1)*DATEDIF(JUU$25,MIN(JUV$25,$F$19)+1,"m")/12,0),0)</f>
        <v>0</v>
      </c>
      <c r="JUW49" s="258">
        <f ca="1">IFERROR(IF(ISNUMBER(SEARCH("months",#REF!)),INDEX(INDIRECT($I$20),1)*DATEDIF(JUW$25,MIN(JUX$25,$F$19)+1,"m")/12,0),0)</f>
        <v>0</v>
      </c>
      <c r="JUY49" s="258">
        <f ca="1">IFERROR(IF(ISNUMBER(SEARCH("months",#REF!)),INDEX(INDIRECT($I$20),1)*DATEDIF(JUY$25,MIN(JUZ$25,$F$19)+1,"m")/12,0),0)</f>
        <v>0</v>
      </c>
      <c r="JVA49" s="258">
        <f ca="1">IFERROR(IF(ISNUMBER(SEARCH("months",#REF!)),INDEX(INDIRECT($I$20),1)*DATEDIF(JVA$25,MIN(JVB$25,$F$19)+1,"m")/12,0),0)</f>
        <v>0</v>
      </c>
      <c r="JVC49" s="258">
        <f ca="1">IFERROR(IF(ISNUMBER(SEARCH("months",#REF!)),INDEX(INDIRECT($I$20),1)*DATEDIF(JVC$25,MIN(JVD$25,$F$19)+1,"m")/12,0),0)</f>
        <v>0</v>
      </c>
      <c r="JVE49" s="258">
        <f ca="1">IFERROR(IF(ISNUMBER(SEARCH("months",#REF!)),INDEX(INDIRECT($I$20),1)*DATEDIF(JVE$25,MIN(JVF$25,$F$19)+1,"m")/12,0),0)</f>
        <v>0</v>
      </c>
      <c r="JVG49" s="258">
        <f ca="1">IFERROR(IF(ISNUMBER(SEARCH("months",#REF!)),INDEX(INDIRECT($I$20),1)*DATEDIF(JVG$25,MIN(JVH$25,$F$19)+1,"m")/12,0),0)</f>
        <v>0</v>
      </c>
      <c r="JVI49" s="258">
        <f ca="1">IFERROR(IF(ISNUMBER(SEARCH("months",#REF!)),INDEX(INDIRECT($I$20),1)*DATEDIF(JVI$25,MIN(JVJ$25,$F$19)+1,"m")/12,0),0)</f>
        <v>0</v>
      </c>
      <c r="JVK49" s="258">
        <f ca="1">IFERROR(IF(ISNUMBER(SEARCH("months",#REF!)),INDEX(INDIRECT($I$20),1)*DATEDIF(JVK$25,MIN(JVL$25,$F$19)+1,"m")/12,0),0)</f>
        <v>0</v>
      </c>
      <c r="JVM49" s="258">
        <f ca="1">IFERROR(IF(ISNUMBER(SEARCH("months",#REF!)),INDEX(INDIRECT($I$20),1)*DATEDIF(JVM$25,MIN(JVN$25,$F$19)+1,"m")/12,0),0)</f>
        <v>0</v>
      </c>
      <c r="JVO49" s="258">
        <f ca="1">IFERROR(IF(ISNUMBER(SEARCH("months",#REF!)),INDEX(INDIRECT($I$20),1)*DATEDIF(JVO$25,MIN(JVP$25,$F$19)+1,"m")/12,0),0)</f>
        <v>0</v>
      </c>
      <c r="JVQ49" s="258">
        <f ca="1">IFERROR(IF(ISNUMBER(SEARCH("months",#REF!)),INDEX(INDIRECT($I$20),1)*DATEDIF(JVQ$25,MIN(JVR$25,$F$19)+1,"m")/12,0),0)</f>
        <v>0</v>
      </c>
      <c r="JVS49" s="258">
        <f ca="1">IFERROR(IF(ISNUMBER(SEARCH("months",#REF!)),INDEX(INDIRECT($I$20),1)*DATEDIF(JVS$25,MIN(JVT$25,$F$19)+1,"m")/12,0),0)</f>
        <v>0</v>
      </c>
      <c r="JVU49" s="258">
        <f ca="1">IFERROR(IF(ISNUMBER(SEARCH("months",#REF!)),INDEX(INDIRECT($I$20),1)*DATEDIF(JVU$25,MIN(JVV$25,$F$19)+1,"m")/12,0),0)</f>
        <v>0</v>
      </c>
      <c r="JVW49" s="258">
        <f ca="1">IFERROR(IF(ISNUMBER(SEARCH("months",#REF!)),INDEX(INDIRECT($I$20),1)*DATEDIF(JVW$25,MIN(JVX$25,$F$19)+1,"m")/12,0),0)</f>
        <v>0</v>
      </c>
      <c r="JVY49" s="258">
        <f ca="1">IFERROR(IF(ISNUMBER(SEARCH("months",#REF!)),INDEX(INDIRECT($I$20),1)*DATEDIF(JVY$25,MIN(JVZ$25,$F$19)+1,"m")/12,0),0)</f>
        <v>0</v>
      </c>
      <c r="JWA49" s="258">
        <f ca="1">IFERROR(IF(ISNUMBER(SEARCH("months",#REF!)),INDEX(INDIRECT($I$20),1)*DATEDIF(JWA$25,MIN(JWB$25,$F$19)+1,"m")/12,0),0)</f>
        <v>0</v>
      </c>
      <c r="JWC49" s="258">
        <f ca="1">IFERROR(IF(ISNUMBER(SEARCH("months",#REF!)),INDEX(INDIRECT($I$20),1)*DATEDIF(JWC$25,MIN(JWD$25,$F$19)+1,"m")/12,0),0)</f>
        <v>0</v>
      </c>
      <c r="JWE49" s="258">
        <f ca="1">IFERROR(IF(ISNUMBER(SEARCH("months",#REF!)),INDEX(INDIRECT($I$20),1)*DATEDIF(JWE$25,MIN(JWF$25,$F$19)+1,"m")/12,0),0)</f>
        <v>0</v>
      </c>
      <c r="JWG49" s="258">
        <f ca="1">IFERROR(IF(ISNUMBER(SEARCH("months",#REF!)),INDEX(INDIRECT($I$20),1)*DATEDIF(JWG$25,MIN(JWH$25,$F$19)+1,"m")/12,0),0)</f>
        <v>0</v>
      </c>
      <c r="JWI49" s="258">
        <f ca="1">IFERROR(IF(ISNUMBER(SEARCH("months",#REF!)),INDEX(INDIRECT($I$20),1)*DATEDIF(JWI$25,MIN(JWJ$25,$F$19)+1,"m")/12,0),0)</f>
        <v>0</v>
      </c>
      <c r="JWK49" s="258">
        <f ca="1">IFERROR(IF(ISNUMBER(SEARCH("months",#REF!)),INDEX(INDIRECT($I$20),1)*DATEDIF(JWK$25,MIN(JWL$25,$F$19)+1,"m")/12,0),0)</f>
        <v>0</v>
      </c>
      <c r="JWM49" s="258">
        <f ca="1">IFERROR(IF(ISNUMBER(SEARCH("months",#REF!)),INDEX(INDIRECT($I$20),1)*DATEDIF(JWM$25,MIN(JWN$25,$F$19)+1,"m")/12,0),0)</f>
        <v>0</v>
      </c>
      <c r="JWO49" s="258">
        <f ca="1">IFERROR(IF(ISNUMBER(SEARCH("months",#REF!)),INDEX(INDIRECT($I$20),1)*DATEDIF(JWO$25,MIN(JWP$25,$F$19)+1,"m")/12,0),0)</f>
        <v>0</v>
      </c>
      <c r="JWQ49" s="258">
        <f ca="1">IFERROR(IF(ISNUMBER(SEARCH("months",#REF!)),INDEX(INDIRECT($I$20),1)*DATEDIF(JWQ$25,MIN(JWR$25,$F$19)+1,"m")/12,0),0)</f>
        <v>0</v>
      </c>
      <c r="JWS49" s="258">
        <f ca="1">IFERROR(IF(ISNUMBER(SEARCH("months",#REF!)),INDEX(INDIRECT($I$20),1)*DATEDIF(JWS$25,MIN(JWT$25,$F$19)+1,"m")/12,0),0)</f>
        <v>0</v>
      </c>
      <c r="JWU49" s="258">
        <f ca="1">IFERROR(IF(ISNUMBER(SEARCH("months",#REF!)),INDEX(INDIRECT($I$20),1)*DATEDIF(JWU$25,MIN(JWV$25,$F$19)+1,"m")/12,0),0)</f>
        <v>0</v>
      </c>
      <c r="JWW49" s="258">
        <f ca="1">IFERROR(IF(ISNUMBER(SEARCH("months",#REF!)),INDEX(INDIRECT($I$20),1)*DATEDIF(JWW$25,MIN(JWX$25,$F$19)+1,"m")/12,0),0)</f>
        <v>0</v>
      </c>
      <c r="JWY49" s="258">
        <f ca="1">IFERROR(IF(ISNUMBER(SEARCH("months",#REF!)),INDEX(INDIRECT($I$20),1)*DATEDIF(JWY$25,MIN(JWZ$25,$F$19)+1,"m")/12,0),0)</f>
        <v>0</v>
      </c>
      <c r="JXA49" s="258">
        <f ca="1">IFERROR(IF(ISNUMBER(SEARCH("months",#REF!)),INDEX(INDIRECT($I$20),1)*DATEDIF(JXA$25,MIN(JXB$25,$F$19)+1,"m")/12,0),0)</f>
        <v>0</v>
      </c>
      <c r="JXC49" s="258">
        <f ca="1">IFERROR(IF(ISNUMBER(SEARCH("months",#REF!)),INDEX(INDIRECT($I$20),1)*DATEDIF(JXC$25,MIN(JXD$25,$F$19)+1,"m")/12,0),0)</f>
        <v>0</v>
      </c>
      <c r="JXE49" s="258">
        <f ca="1">IFERROR(IF(ISNUMBER(SEARCH("months",#REF!)),INDEX(INDIRECT($I$20),1)*DATEDIF(JXE$25,MIN(JXF$25,$F$19)+1,"m")/12,0),0)</f>
        <v>0</v>
      </c>
      <c r="JXG49" s="258">
        <f ca="1">IFERROR(IF(ISNUMBER(SEARCH("months",#REF!)),INDEX(INDIRECT($I$20),1)*DATEDIF(JXG$25,MIN(JXH$25,$F$19)+1,"m")/12,0),0)</f>
        <v>0</v>
      </c>
      <c r="JXI49" s="258">
        <f ca="1">IFERROR(IF(ISNUMBER(SEARCH("months",#REF!)),INDEX(INDIRECT($I$20),1)*DATEDIF(JXI$25,MIN(JXJ$25,$F$19)+1,"m")/12,0),0)</f>
        <v>0</v>
      </c>
      <c r="JXK49" s="258">
        <f ca="1">IFERROR(IF(ISNUMBER(SEARCH("months",#REF!)),INDEX(INDIRECT($I$20),1)*DATEDIF(JXK$25,MIN(JXL$25,$F$19)+1,"m")/12,0),0)</f>
        <v>0</v>
      </c>
      <c r="JXM49" s="258">
        <f ca="1">IFERROR(IF(ISNUMBER(SEARCH("months",#REF!)),INDEX(INDIRECT($I$20),1)*DATEDIF(JXM$25,MIN(JXN$25,$F$19)+1,"m")/12,0),0)</f>
        <v>0</v>
      </c>
      <c r="JXO49" s="258">
        <f ca="1">IFERROR(IF(ISNUMBER(SEARCH("months",#REF!)),INDEX(INDIRECT($I$20),1)*DATEDIF(JXO$25,MIN(JXP$25,$F$19)+1,"m")/12,0),0)</f>
        <v>0</v>
      </c>
      <c r="JXQ49" s="258">
        <f ca="1">IFERROR(IF(ISNUMBER(SEARCH("months",#REF!)),INDEX(INDIRECT($I$20),1)*DATEDIF(JXQ$25,MIN(JXR$25,$F$19)+1,"m")/12,0),0)</f>
        <v>0</v>
      </c>
      <c r="JXS49" s="258">
        <f ca="1">IFERROR(IF(ISNUMBER(SEARCH("months",#REF!)),INDEX(INDIRECT($I$20),1)*DATEDIF(JXS$25,MIN(JXT$25,$F$19)+1,"m")/12,0),0)</f>
        <v>0</v>
      </c>
      <c r="JXU49" s="258">
        <f ca="1">IFERROR(IF(ISNUMBER(SEARCH("months",#REF!)),INDEX(INDIRECT($I$20),1)*DATEDIF(JXU$25,MIN(JXV$25,$F$19)+1,"m")/12,0),0)</f>
        <v>0</v>
      </c>
      <c r="JXW49" s="258">
        <f ca="1">IFERROR(IF(ISNUMBER(SEARCH("months",#REF!)),INDEX(INDIRECT($I$20),1)*DATEDIF(JXW$25,MIN(JXX$25,$F$19)+1,"m")/12,0),0)</f>
        <v>0</v>
      </c>
      <c r="JXY49" s="258">
        <f ca="1">IFERROR(IF(ISNUMBER(SEARCH("months",#REF!)),INDEX(INDIRECT($I$20),1)*DATEDIF(JXY$25,MIN(JXZ$25,$F$19)+1,"m")/12,0),0)</f>
        <v>0</v>
      </c>
      <c r="JYA49" s="258">
        <f ca="1">IFERROR(IF(ISNUMBER(SEARCH("months",#REF!)),INDEX(INDIRECT($I$20),1)*DATEDIF(JYA$25,MIN(JYB$25,$F$19)+1,"m")/12,0),0)</f>
        <v>0</v>
      </c>
      <c r="JYC49" s="258">
        <f ca="1">IFERROR(IF(ISNUMBER(SEARCH("months",#REF!)),INDEX(INDIRECT($I$20),1)*DATEDIF(JYC$25,MIN(JYD$25,$F$19)+1,"m")/12,0),0)</f>
        <v>0</v>
      </c>
      <c r="JYE49" s="258">
        <f ca="1">IFERROR(IF(ISNUMBER(SEARCH("months",#REF!)),INDEX(INDIRECT($I$20),1)*DATEDIF(JYE$25,MIN(JYF$25,$F$19)+1,"m")/12,0),0)</f>
        <v>0</v>
      </c>
      <c r="JYG49" s="258">
        <f ca="1">IFERROR(IF(ISNUMBER(SEARCH("months",#REF!)),INDEX(INDIRECT($I$20),1)*DATEDIF(JYG$25,MIN(JYH$25,$F$19)+1,"m")/12,0),0)</f>
        <v>0</v>
      </c>
      <c r="JYI49" s="258">
        <f ca="1">IFERROR(IF(ISNUMBER(SEARCH("months",#REF!)),INDEX(INDIRECT($I$20),1)*DATEDIF(JYI$25,MIN(JYJ$25,$F$19)+1,"m")/12,0),0)</f>
        <v>0</v>
      </c>
      <c r="JYK49" s="258">
        <f ca="1">IFERROR(IF(ISNUMBER(SEARCH("months",#REF!)),INDEX(INDIRECT($I$20),1)*DATEDIF(JYK$25,MIN(JYL$25,$F$19)+1,"m")/12,0),0)</f>
        <v>0</v>
      </c>
      <c r="JYM49" s="258">
        <f ca="1">IFERROR(IF(ISNUMBER(SEARCH("months",#REF!)),INDEX(INDIRECT($I$20),1)*DATEDIF(JYM$25,MIN(JYN$25,$F$19)+1,"m")/12,0),0)</f>
        <v>0</v>
      </c>
      <c r="JYO49" s="258">
        <f ca="1">IFERROR(IF(ISNUMBER(SEARCH("months",#REF!)),INDEX(INDIRECT($I$20),1)*DATEDIF(JYO$25,MIN(JYP$25,$F$19)+1,"m")/12,0),0)</f>
        <v>0</v>
      </c>
      <c r="JYQ49" s="258">
        <f ca="1">IFERROR(IF(ISNUMBER(SEARCH("months",#REF!)),INDEX(INDIRECT($I$20),1)*DATEDIF(JYQ$25,MIN(JYR$25,$F$19)+1,"m")/12,0),0)</f>
        <v>0</v>
      </c>
      <c r="JYS49" s="258">
        <f ca="1">IFERROR(IF(ISNUMBER(SEARCH("months",#REF!)),INDEX(INDIRECT($I$20),1)*DATEDIF(JYS$25,MIN(JYT$25,$F$19)+1,"m")/12,0),0)</f>
        <v>0</v>
      </c>
      <c r="JYU49" s="258">
        <f ca="1">IFERROR(IF(ISNUMBER(SEARCH("months",#REF!)),INDEX(INDIRECT($I$20),1)*DATEDIF(JYU$25,MIN(JYV$25,$F$19)+1,"m")/12,0),0)</f>
        <v>0</v>
      </c>
      <c r="JYW49" s="258">
        <f ca="1">IFERROR(IF(ISNUMBER(SEARCH("months",#REF!)),INDEX(INDIRECT($I$20),1)*DATEDIF(JYW$25,MIN(JYX$25,$F$19)+1,"m")/12,0),0)</f>
        <v>0</v>
      </c>
      <c r="JYY49" s="258">
        <f ca="1">IFERROR(IF(ISNUMBER(SEARCH("months",#REF!)),INDEX(INDIRECT($I$20),1)*DATEDIF(JYY$25,MIN(JYZ$25,$F$19)+1,"m")/12,0),0)</f>
        <v>0</v>
      </c>
      <c r="JZA49" s="258">
        <f ca="1">IFERROR(IF(ISNUMBER(SEARCH("months",#REF!)),INDEX(INDIRECT($I$20),1)*DATEDIF(JZA$25,MIN(JZB$25,$F$19)+1,"m")/12,0),0)</f>
        <v>0</v>
      </c>
      <c r="JZC49" s="258">
        <f ca="1">IFERROR(IF(ISNUMBER(SEARCH("months",#REF!)),INDEX(INDIRECT($I$20),1)*DATEDIF(JZC$25,MIN(JZD$25,$F$19)+1,"m")/12,0),0)</f>
        <v>0</v>
      </c>
      <c r="JZE49" s="258">
        <f ca="1">IFERROR(IF(ISNUMBER(SEARCH("months",#REF!)),INDEX(INDIRECT($I$20),1)*DATEDIF(JZE$25,MIN(JZF$25,$F$19)+1,"m")/12,0),0)</f>
        <v>0</v>
      </c>
      <c r="JZG49" s="258">
        <f ca="1">IFERROR(IF(ISNUMBER(SEARCH("months",#REF!)),INDEX(INDIRECT($I$20),1)*DATEDIF(JZG$25,MIN(JZH$25,$F$19)+1,"m")/12,0),0)</f>
        <v>0</v>
      </c>
      <c r="JZI49" s="258">
        <f ca="1">IFERROR(IF(ISNUMBER(SEARCH("months",#REF!)),INDEX(INDIRECT($I$20),1)*DATEDIF(JZI$25,MIN(JZJ$25,$F$19)+1,"m")/12,0),0)</f>
        <v>0</v>
      </c>
      <c r="JZK49" s="258">
        <f ca="1">IFERROR(IF(ISNUMBER(SEARCH("months",#REF!)),INDEX(INDIRECT($I$20),1)*DATEDIF(JZK$25,MIN(JZL$25,$F$19)+1,"m")/12,0),0)</f>
        <v>0</v>
      </c>
      <c r="JZM49" s="258">
        <f ca="1">IFERROR(IF(ISNUMBER(SEARCH("months",#REF!)),INDEX(INDIRECT($I$20),1)*DATEDIF(JZM$25,MIN(JZN$25,$F$19)+1,"m")/12,0),0)</f>
        <v>0</v>
      </c>
      <c r="JZO49" s="258">
        <f ca="1">IFERROR(IF(ISNUMBER(SEARCH("months",#REF!)),INDEX(INDIRECT($I$20),1)*DATEDIF(JZO$25,MIN(JZP$25,$F$19)+1,"m")/12,0),0)</f>
        <v>0</v>
      </c>
      <c r="JZQ49" s="258">
        <f ca="1">IFERROR(IF(ISNUMBER(SEARCH("months",#REF!)),INDEX(INDIRECT($I$20),1)*DATEDIF(JZQ$25,MIN(JZR$25,$F$19)+1,"m")/12,0),0)</f>
        <v>0</v>
      </c>
      <c r="JZS49" s="258">
        <f ca="1">IFERROR(IF(ISNUMBER(SEARCH("months",#REF!)),INDEX(INDIRECT($I$20),1)*DATEDIF(JZS$25,MIN(JZT$25,$F$19)+1,"m")/12,0),0)</f>
        <v>0</v>
      </c>
      <c r="JZU49" s="258">
        <f ca="1">IFERROR(IF(ISNUMBER(SEARCH("months",#REF!)),INDEX(INDIRECT($I$20),1)*DATEDIF(JZU$25,MIN(JZV$25,$F$19)+1,"m")/12,0),0)</f>
        <v>0</v>
      </c>
      <c r="JZW49" s="258">
        <f ca="1">IFERROR(IF(ISNUMBER(SEARCH("months",#REF!)),INDEX(INDIRECT($I$20),1)*DATEDIF(JZW$25,MIN(JZX$25,$F$19)+1,"m")/12,0),0)</f>
        <v>0</v>
      </c>
      <c r="JZY49" s="258">
        <f ca="1">IFERROR(IF(ISNUMBER(SEARCH("months",#REF!)),INDEX(INDIRECT($I$20),1)*DATEDIF(JZY$25,MIN(JZZ$25,$F$19)+1,"m")/12,0),0)</f>
        <v>0</v>
      </c>
      <c r="KAA49" s="258">
        <f ca="1">IFERROR(IF(ISNUMBER(SEARCH("months",#REF!)),INDEX(INDIRECT($I$20),1)*DATEDIF(KAA$25,MIN(KAB$25,$F$19)+1,"m")/12,0),0)</f>
        <v>0</v>
      </c>
      <c r="KAC49" s="258">
        <f ca="1">IFERROR(IF(ISNUMBER(SEARCH("months",#REF!)),INDEX(INDIRECT($I$20),1)*DATEDIF(KAC$25,MIN(KAD$25,$F$19)+1,"m")/12,0),0)</f>
        <v>0</v>
      </c>
      <c r="KAE49" s="258">
        <f ca="1">IFERROR(IF(ISNUMBER(SEARCH("months",#REF!)),INDEX(INDIRECT($I$20),1)*DATEDIF(KAE$25,MIN(KAF$25,$F$19)+1,"m")/12,0),0)</f>
        <v>0</v>
      </c>
      <c r="KAG49" s="258">
        <f ca="1">IFERROR(IF(ISNUMBER(SEARCH("months",#REF!)),INDEX(INDIRECT($I$20),1)*DATEDIF(KAG$25,MIN(KAH$25,$F$19)+1,"m")/12,0),0)</f>
        <v>0</v>
      </c>
      <c r="KAI49" s="258">
        <f ca="1">IFERROR(IF(ISNUMBER(SEARCH("months",#REF!)),INDEX(INDIRECT($I$20),1)*DATEDIF(KAI$25,MIN(KAJ$25,$F$19)+1,"m")/12,0),0)</f>
        <v>0</v>
      </c>
      <c r="KAK49" s="258">
        <f ca="1">IFERROR(IF(ISNUMBER(SEARCH("months",#REF!)),INDEX(INDIRECT($I$20),1)*DATEDIF(KAK$25,MIN(KAL$25,$F$19)+1,"m")/12,0),0)</f>
        <v>0</v>
      </c>
      <c r="KAM49" s="258">
        <f ca="1">IFERROR(IF(ISNUMBER(SEARCH("months",#REF!)),INDEX(INDIRECT($I$20),1)*DATEDIF(KAM$25,MIN(KAN$25,$F$19)+1,"m")/12,0),0)</f>
        <v>0</v>
      </c>
      <c r="KAO49" s="258">
        <f ca="1">IFERROR(IF(ISNUMBER(SEARCH("months",#REF!)),INDEX(INDIRECT($I$20),1)*DATEDIF(KAO$25,MIN(KAP$25,$F$19)+1,"m")/12,0),0)</f>
        <v>0</v>
      </c>
      <c r="KAQ49" s="258">
        <f ca="1">IFERROR(IF(ISNUMBER(SEARCH("months",#REF!)),INDEX(INDIRECT($I$20),1)*DATEDIF(KAQ$25,MIN(KAR$25,$F$19)+1,"m")/12,0),0)</f>
        <v>0</v>
      </c>
      <c r="KAS49" s="258">
        <f ca="1">IFERROR(IF(ISNUMBER(SEARCH("months",#REF!)),INDEX(INDIRECT($I$20),1)*DATEDIF(KAS$25,MIN(KAT$25,$F$19)+1,"m")/12,0),0)</f>
        <v>0</v>
      </c>
      <c r="KAU49" s="258">
        <f ca="1">IFERROR(IF(ISNUMBER(SEARCH("months",#REF!)),INDEX(INDIRECT($I$20),1)*DATEDIF(KAU$25,MIN(KAV$25,$F$19)+1,"m")/12,0),0)</f>
        <v>0</v>
      </c>
      <c r="KAW49" s="258">
        <f ca="1">IFERROR(IF(ISNUMBER(SEARCH("months",#REF!)),INDEX(INDIRECT($I$20),1)*DATEDIF(KAW$25,MIN(KAX$25,$F$19)+1,"m")/12,0),0)</f>
        <v>0</v>
      </c>
      <c r="KAY49" s="258">
        <f ca="1">IFERROR(IF(ISNUMBER(SEARCH("months",#REF!)),INDEX(INDIRECT($I$20),1)*DATEDIF(KAY$25,MIN(KAZ$25,$F$19)+1,"m")/12,0),0)</f>
        <v>0</v>
      </c>
      <c r="KBA49" s="258">
        <f ca="1">IFERROR(IF(ISNUMBER(SEARCH("months",#REF!)),INDEX(INDIRECT($I$20),1)*DATEDIF(KBA$25,MIN(KBB$25,$F$19)+1,"m")/12,0),0)</f>
        <v>0</v>
      </c>
      <c r="KBC49" s="258">
        <f ca="1">IFERROR(IF(ISNUMBER(SEARCH("months",#REF!)),INDEX(INDIRECT($I$20),1)*DATEDIF(KBC$25,MIN(KBD$25,$F$19)+1,"m")/12,0),0)</f>
        <v>0</v>
      </c>
      <c r="KBE49" s="258">
        <f ca="1">IFERROR(IF(ISNUMBER(SEARCH("months",#REF!)),INDEX(INDIRECT($I$20),1)*DATEDIF(KBE$25,MIN(KBF$25,$F$19)+1,"m")/12,0),0)</f>
        <v>0</v>
      </c>
      <c r="KBG49" s="258">
        <f ca="1">IFERROR(IF(ISNUMBER(SEARCH("months",#REF!)),INDEX(INDIRECT($I$20),1)*DATEDIF(KBG$25,MIN(KBH$25,$F$19)+1,"m")/12,0),0)</f>
        <v>0</v>
      </c>
      <c r="KBI49" s="258">
        <f ca="1">IFERROR(IF(ISNUMBER(SEARCH("months",#REF!)),INDEX(INDIRECT($I$20),1)*DATEDIF(KBI$25,MIN(KBJ$25,$F$19)+1,"m")/12,0),0)</f>
        <v>0</v>
      </c>
      <c r="KBK49" s="258">
        <f ca="1">IFERROR(IF(ISNUMBER(SEARCH("months",#REF!)),INDEX(INDIRECT($I$20),1)*DATEDIF(KBK$25,MIN(KBL$25,$F$19)+1,"m")/12,0),0)</f>
        <v>0</v>
      </c>
      <c r="KBM49" s="258">
        <f ca="1">IFERROR(IF(ISNUMBER(SEARCH("months",#REF!)),INDEX(INDIRECT($I$20),1)*DATEDIF(KBM$25,MIN(KBN$25,$F$19)+1,"m")/12,0),0)</f>
        <v>0</v>
      </c>
      <c r="KBO49" s="258">
        <f ca="1">IFERROR(IF(ISNUMBER(SEARCH("months",#REF!)),INDEX(INDIRECT($I$20),1)*DATEDIF(KBO$25,MIN(KBP$25,$F$19)+1,"m")/12,0),0)</f>
        <v>0</v>
      </c>
      <c r="KBQ49" s="258">
        <f ca="1">IFERROR(IF(ISNUMBER(SEARCH("months",#REF!)),INDEX(INDIRECT($I$20),1)*DATEDIF(KBQ$25,MIN(KBR$25,$F$19)+1,"m")/12,0),0)</f>
        <v>0</v>
      </c>
      <c r="KBS49" s="258">
        <f ca="1">IFERROR(IF(ISNUMBER(SEARCH("months",#REF!)),INDEX(INDIRECT($I$20),1)*DATEDIF(KBS$25,MIN(KBT$25,$F$19)+1,"m")/12,0),0)</f>
        <v>0</v>
      </c>
      <c r="KBU49" s="258">
        <f ca="1">IFERROR(IF(ISNUMBER(SEARCH("months",#REF!)),INDEX(INDIRECT($I$20),1)*DATEDIF(KBU$25,MIN(KBV$25,$F$19)+1,"m")/12,0),0)</f>
        <v>0</v>
      </c>
      <c r="KBW49" s="258">
        <f ca="1">IFERROR(IF(ISNUMBER(SEARCH("months",#REF!)),INDEX(INDIRECT($I$20),1)*DATEDIF(KBW$25,MIN(KBX$25,$F$19)+1,"m")/12,0),0)</f>
        <v>0</v>
      </c>
      <c r="KBY49" s="258">
        <f ca="1">IFERROR(IF(ISNUMBER(SEARCH("months",#REF!)),INDEX(INDIRECT($I$20),1)*DATEDIF(KBY$25,MIN(KBZ$25,$F$19)+1,"m")/12,0),0)</f>
        <v>0</v>
      </c>
      <c r="KCA49" s="258">
        <f ca="1">IFERROR(IF(ISNUMBER(SEARCH("months",#REF!)),INDEX(INDIRECT($I$20),1)*DATEDIF(KCA$25,MIN(KCB$25,$F$19)+1,"m")/12,0),0)</f>
        <v>0</v>
      </c>
      <c r="KCC49" s="258">
        <f ca="1">IFERROR(IF(ISNUMBER(SEARCH("months",#REF!)),INDEX(INDIRECT($I$20),1)*DATEDIF(KCC$25,MIN(KCD$25,$F$19)+1,"m")/12,0),0)</f>
        <v>0</v>
      </c>
      <c r="KCE49" s="258">
        <f ca="1">IFERROR(IF(ISNUMBER(SEARCH("months",#REF!)),INDEX(INDIRECT($I$20),1)*DATEDIF(KCE$25,MIN(KCF$25,$F$19)+1,"m")/12,0),0)</f>
        <v>0</v>
      </c>
      <c r="KCG49" s="258">
        <f ca="1">IFERROR(IF(ISNUMBER(SEARCH("months",#REF!)),INDEX(INDIRECT($I$20),1)*DATEDIF(KCG$25,MIN(KCH$25,$F$19)+1,"m")/12,0),0)</f>
        <v>0</v>
      </c>
      <c r="KCI49" s="258">
        <f ca="1">IFERROR(IF(ISNUMBER(SEARCH("months",#REF!)),INDEX(INDIRECT($I$20),1)*DATEDIF(KCI$25,MIN(KCJ$25,$F$19)+1,"m")/12,0),0)</f>
        <v>0</v>
      </c>
      <c r="KCK49" s="258">
        <f ca="1">IFERROR(IF(ISNUMBER(SEARCH("months",#REF!)),INDEX(INDIRECT($I$20),1)*DATEDIF(KCK$25,MIN(KCL$25,$F$19)+1,"m")/12,0),0)</f>
        <v>0</v>
      </c>
      <c r="KCM49" s="258">
        <f ca="1">IFERROR(IF(ISNUMBER(SEARCH("months",#REF!)),INDEX(INDIRECT($I$20),1)*DATEDIF(KCM$25,MIN(KCN$25,$F$19)+1,"m")/12,0),0)</f>
        <v>0</v>
      </c>
      <c r="KCO49" s="258">
        <f ca="1">IFERROR(IF(ISNUMBER(SEARCH("months",#REF!)),INDEX(INDIRECT($I$20),1)*DATEDIF(KCO$25,MIN(KCP$25,$F$19)+1,"m")/12,0),0)</f>
        <v>0</v>
      </c>
      <c r="KCQ49" s="258">
        <f ca="1">IFERROR(IF(ISNUMBER(SEARCH("months",#REF!)),INDEX(INDIRECT($I$20),1)*DATEDIF(KCQ$25,MIN(KCR$25,$F$19)+1,"m")/12,0),0)</f>
        <v>0</v>
      </c>
      <c r="KCS49" s="258">
        <f ca="1">IFERROR(IF(ISNUMBER(SEARCH("months",#REF!)),INDEX(INDIRECT($I$20),1)*DATEDIF(KCS$25,MIN(KCT$25,$F$19)+1,"m")/12,0),0)</f>
        <v>0</v>
      </c>
      <c r="KCU49" s="258">
        <f ca="1">IFERROR(IF(ISNUMBER(SEARCH("months",#REF!)),INDEX(INDIRECT($I$20),1)*DATEDIF(KCU$25,MIN(KCV$25,$F$19)+1,"m")/12,0),0)</f>
        <v>0</v>
      </c>
      <c r="KCW49" s="258">
        <f ca="1">IFERROR(IF(ISNUMBER(SEARCH("months",#REF!)),INDEX(INDIRECT($I$20),1)*DATEDIF(KCW$25,MIN(KCX$25,$F$19)+1,"m")/12,0),0)</f>
        <v>0</v>
      </c>
      <c r="KCY49" s="258">
        <f ca="1">IFERROR(IF(ISNUMBER(SEARCH("months",#REF!)),INDEX(INDIRECT($I$20),1)*DATEDIF(KCY$25,MIN(KCZ$25,$F$19)+1,"m")/12,0),0)</f>
        <v>0</v>
      </c>
      <c r="KDA49" s="258">
        <f ca="1">IFERROR(IF(ISNUMBER(SEARCH("months",#REF!)),INDEX(INDIRECT($I$20),1)*DATEDIF(KDA$25,MIN(KDB$25,$F$19)+1,"m")/12,0),0)</f>
        <v>0</v>
      </c>
      <c r="KDC49" s="258">
        <f ca="1">IFERROR(IF(ISNUMBER(SEARCH("months",#REF!)),INDEX(INDIRECT($I$20),1)*DATEDIF(KDC$25,MIN(KDD$25,$F$19)+1,"m")/12,0),0)</f>
        <v>0</v>
      </c>
      <c r="KDE49" s="258">
        <f ca="1">IFERROR(IF(ISNUMBER(SEARCH("months",#REF!)),INDEX(INDIRECT($I$20),1)*DATEDIF(KDE$25,MIN(KDF$25,$F$19)+1,"m")/12,0),0)</f>
        <v>0</v>
      </c>
      <c r="KDG49" s="258">
        <f ca="1">IFERROR(IF(ISNUMBER(SEARCH("months",#REF!)),INDEX(INDIRECT($I$20),1)*DATEDIF(KDG$25,MIN(KDH$25,$F$19)+1,"m")/12,0),0)</f>
        <v>0</v>
      </c>
      <c r="KDI49" s="258">
        <f ca="1">IFERROR(IF(ISNUMBER(SEARCH("months",#REF!)),INDEX(INDIRECT($I$20),1)*DATEDIF(KDI$25,MIN(KDJ$25,$F$19)+1,"m")/12,0),0)</f>
        <v>0</v>
      </c>
      <c r="KDK49" s="258">
        <f ca="1">IFERROR(IF(ISNUMBER(SEARCH("months",#REF!)),INDEX(INDIRECT($I$20),1)*DATEDIF(KDK$25,MIN(KDL$25,$F$19)+1,"m")/12,0),0)</f>
        <v>0</v>
      </c>
      <c r="KDM49" s="258">
        <f ca="1">IFERROR(IF(ISNUMBER(SEARCH("months",#REF!)),INDEX(INDIRECT($I$20),1)*DATEDIF(KDM$25,MIN(KDN$25,$F$19)+1,"m")/12,0),0)</f>
        <v>0</v>
      </c>
      <c r="KDO49" s="258">
        <f ca="1">IFERROR(IF(ISNUMBER(SEARCH("months",#REF!)),INDEX(INDIRECT($I$20),1)*DATEDIF(KDO$25,MIN(KDP$25,$F$19)+1,"m")/12,0),0)</f>
        <v>0</v>
      </c>
      <c r="KDQ49" s="258">
        <f ca="1">IFERROR(IF(ISNUMBER(SEARCH("months",#REF!)),INDEX(INDIRECT($I$20),1)*DATEDIF(KDQ$25,MIN(KDR$25,$F$19)+1,"m")/12,0),0)</f>
        <v>0</v>
      </c>
      <c r="KDS49" s="258">
        <f ca="1">IFERROR(IF(ISNUMBER(SEARCH("months",#REF!)),INDEX(INDIRECT($I$20),1)*DATEDIF(KDS$25,MIN(KDT$25,$F$19)+1,"m")/12,0),0)</f>
        <v>0</v>
      </c>
      <c r="KDU49" s="258">
        <f ca="1">IFERROR(IF(ISNUMBER(SEARCH("months",#REF!)),INDEX(INDIRECT($I$20),1)*DATEDIF(KDU$25,MIN(KDV$25,$F$19)+1,"m")/12,0),0)</f>
        <v>0</v>
      </c>
      <c r="KDW49" s="258">
        <f ca="1">IFERROR(IF(ISNUMBER(SEARCH("months",#REF!)),INDEX(INDIRECT($I$20),1)*DATEDIF(KDW$25,MIN(KDX$25,$F$19)+1,"m")/12,0),0)</f>
        <v>0</v>
      </c>
      <c r="KDY49" s="258">
        <f ca="1">IFERROR(IF(ISNUMBER(SEARCH("months",#REF!)),INDEX(INDIRECT($I$20),1)*DATEDIF(KDY$25,MIN(KDZ$25,$F$19)+1,"m")/12,0),0)</f>
        <v>0</v>
      </c>
      <c r="KEA49" s="258">
        <f ca="1">IFERROR(IF(ISNUMBER(SEARCH("months",#REF!)),INDEX(INDIRECT($I$20),1)*DATEDIF(KEA$25,MIN(KEB$25,$F$19)+1,"m")/12,0),0)</f>
        <v>0</v>
      </c>
      <c r="KEC49" s="258">
        <f ca="1">IFERROR(IF(ISNUMBER(SEARCH("months",#REF!)),INDEX(INDIRECT($I$20),1)*DATEDIF(KEC$25,MIN(KED$25,$F$19)+1,"m")/12,0),0)</f>
        <v>0</v>
      </c>
      <c r="KEE49" s="258">
        <f ca="1">IFERROR(IF(ISNUMBER(SEARCH("months",#REF!)),INDEX(INDIRECT($I$20),1)*DATEDIF(KEE$25,MIN(KEF$25,$F$19)+1,"m")/12,0),0)</f>
        <v>0</v>
      </c>
      <c r="KEG49" s="258">
        <f ca="1">IFERROR(IF(ISNUMBER(SEARCH("months",#REF!)),INDEX(INDIRECT($I$20),1)*DATEDIF(KEG$25,MIN(KEH$25,$F$19)+1,"m")/12,0),0)</f>
        <v>0</v>
      </c>
      <c r="KEI49" s="258">
        <f ca="1">IFERROR(IF(ISNUMBER(SEARCH("months",#REF!)),INDEX(INDIRECT($I$20),1)*DATEDIF(KEI$25,MIN(KEJ$25,$F$19)+1,"m")/12,0),0)</f>
        <v>0</v>
      </c>
      <c r="KEK49" s="258">
        <f ca="1">IFERROR(IF(ISNUMBER(SEARCH("months",#REF!)),INDEX(INDIRECT($I$20),1)*DATEDIF(KEK$25,MIN(KEL$25,$F$19)+1,"m")/12,0),0)</f>
        <v>0</v>
      </c>
      <c r="KEM49" s="258">
        <f ca="1">IFERROR(IF(ISNUMBER(SEARCH("months",#REF!)),INDEX(INDIRECT($I$20),1)*DATEDIF(KEM$25,MIN(KEN$25,$F$19)+1,"m")/12,0),0)</f>
        <v>0</v>
      </c>
      <c r="KEO49" s="258">
        <f ca="1">IFERROR(IF(ISNUMBER(SEARCH("months",#REF!)),INDEX(INDIRECT($I$20),1)*DATEDIF(KEO$25,MIN(KEP$25,$F$19)+1,"m")/12,0),0)</f>
        <v>0</v>
      </c>
      <c r="KEQ49" s="258">
        <f ca="1">IFERROR(IF(ISNUMBER(SEARCH("months",#REF!)),INDEX(INDIRECT($I$20),1)*DATEDIF(KEQ$25,MIN(KER$25,$F$19)+1,"m")/12,0),0)</f>
        <v>0</v>
      </c>
      <c r="KES49" s="258">
        <f ca="1">IFERROR(IF(ISNUMBER(SEARCH("months",#REF!)),INDEX(INDIRECT($I$20),1)*DATEDIF(KES$25,MIN(KET$25,$F$19)+1,"m")/12,0),0)</f>
        <v>0</v>
      </c>
      <c r="KEU49" s="258">
        <f ca="1">IFERROR(IF(ISNUMBER(SEARCH("months",#REF!)),INDEX(INDIRECT($I$20),1)*DATEDIF(KEU$25,MIN(KEV$25,$F$19)+1,"m")/12,0),0)</f>
        <v>0</v>
      </c>
      <c r="KEW49" s="258">
        <f ca="1">IFERROR(IF(ISNUMBER(SEARCH("months",#REF!)),INDEX(INDIRECT($I$20),1)*DATEDIF(KEW$25,MIN(KEX$25,$F$19)+1,"m")/12,0),0)</f>
        <v>0</v>
      </c>
      <c r="KEY49" s="258">
        <f ca="1">IFERROR(IF(ISNUMBER(SEARCH("months",#REF!)),INDEX(INDIRECT($I$20),1)*DATEDIF(KEY$25,MIN(KEZ$25,$F$19)+1,"m")/12,0),0)</f>
        <v>0</v>
      </c>
      <c r="KFA49" s="258">
        <f ca="1">IFERROR(IF(ISNUMBER(SEARCH("months",#REF!)),INDEX(INDIRECT($I$20),1)*DATEDIF(KFA$25,MIN(KFB$25,$F$19)+1,"m")/12,0),0)</f>
        <v>0</v>
      </c>
      <c r="KFC49" s="258">
        <f ca="1">IFERROR(IF(ISNUMBER(SEARCH("months",#REF!)),INDEX(INDIRECT($I$20),1)*DATEDIF(KFC$25,MIN(KFD$25,$F$19)+1,"m")/12,0),0)</f>
        <v>0</v>
      </c>
      <c r="KFE49" s="258">
        <f ca="1">IFERROR(IF(ISNUMBER(SEARCH("months",#REF!)),INDEX(INDIRECT($I$20),1)*DATEDIF(KFE$25,MIN(KFF$25,$F$19)+1,"m")/12,0),0)</f>
        <v>0</v>
      </c>
      <c r="KFG49" s="258">
        <f ca="1">IFERROR(IF(ISNUMBER(SEARCH("months",#REF!)),INDEX(INDIRECT($I$20),1)*DATEDIF(KFG$25,MIN(KFH$25,$F$19)+1,"m")/12,0),0)</f>
        <v>0</v>
      </c>
      <c r="KFI49" s="258">
        <f ca="1">IFERROR(IF(ISNUMBER(SEARCH("months",#REF!)),INDEX(INDIRECT($I$20),1)*DATEDIF(KFI$25,MIN(KFJ$25,$F$19)+1,"m")/12,0),0)</f>
        <v>0</v>
      </c>
      <c r="KFK49" s="258">
        <f ca="1">IFERROR(IF(ISNUMBER(SEARCH("months",#REF!)),INDEX(INDIRECT($I$20),1)*DATEDIF(KFK$25,MIN(KFL$25,$F$19)+1,"m")/12,0),0)</f>
        <v>0</v>
      </c>
      <c r="KFM49" s="258">
        <f ca="1">IFERROR(IF(ISNUMBER(SEARCH("months",#REF!)),INDEX(INDIRECT($I$20),1)*DATEDIF(KFM$25,MIN(KFN$25,$F$19)+1,"m")/12,0),0)</f>
        <v>0</v>
      </c>
      <c r="KFO49" s="258">
        <f ca="1">IFERROR(IF(ISNUMBER(SEARCH("months",#REF!)),INDEX(INDIRECT($I$20),1)*DATEDIF(KFO$25,MIN(KFP$25,$F$19)+1,"m")/12,0),0)</f>
        <v>0</v>
      </c>
      <c r="KFQ49" s="258">
        <f ca="1">IFERROR(IF(ISNUMBER(SEARCH("months",#REF!)),INDEX(INDIRECT($I$20),1)*DATEDIF(KFQ$25,MIN(KFR$25,$F$19)+1,"m")/12,0),0)</f>
        <v>0</v>
      </c>
      <c r="KFS49" s="258">
        <f ca="1">IFERROR(IF(ISNUMBER(SEARCH("months",#REF!)),INDEX(INDIRECT($I$20),1)*DATEDIF(KFS$25,MIN(KFT$25,$F$19)+1,"m")/12,0),0)</f>
        <v>0</v>
      </c>
      <c r="KFU49" s="258">
        <f ca="1">IFERROR(IF(ISNUMBER(SEARCH("months",#REF!)),INDEX(INDIRECT($I$20),1)*DATEDIF(KFU$25,MIN(KFV$25,$F$19)+1,"m")/12,0),0)</f>
        <v>0</v>
      </c>
      <c r="KFW49" s="258">
        <f ca="1">IFERROR(IF(ISNUMBER(SEARCH("months",#REF!)),INDEX(INDIRECT($I$20),1)*DATEDIF(KFW$25,MIN(KFX$25,$F$19)+1,"m")/12,0),0)</f>
        <v>0</v>
      </c>
      <c r="KFY49" s="258">
        <f ca="1">IFERROR(IF(ISNUMBER(SEARCH("months",#REF!)),INDEX(INDIRECT($I$20),1)*DATEDIF(KFY$25,MIN(KFZ$25,$F$19)+1,"m")/12,0),0)</f>
        <v>0</v>
      </c>
      <c r="KGA49" s="258">
        <f ca="1">IFERROR(IF(ISNUMBER(SEARCH("months",#REF!)),INDEX(INDIRECT($I$20),1)*DATEDIF(KGA$25,MIN(KGB$25,$F$19)+1,"m")/12,0),0)</f>
        <v>0</v>
      </c>
      <c r="KGC49" s="258">
        <f ca="1">IFERROR(IF(ISNUMBER(SEARCH("months",#REF!)),INDEX(INDIRECT($I$20),1)*DATEDIF(KGC$25,MIN(KGD$25,$F$19)+1,"m")/12,0),0)</f>
        <v>0</v>
      </c>
      <c r="KGE49" s="258">
        <f ca="1">IFERROR(IF(ISNUMBER(SEARCH("months",#REF!)),INDEX(INDIRECT($I$20),1)*DATEDIF(KGE$25,MIN(KGF$25,$F$19)+1,"m")/12,0),0)</f>
        <v>0</v>
      </c>
      <c r="KGG49" s="258">
        <f ca="1">IFERROR(IF(ISNUMBER(SEARCH("months",#REF!)),INDEX(INDIRECT($I$20),1)*DATEDIF(KGG$25,MIN(KGH$25,$F$19)+1,"m")/12,0),0)</f>
        <v>0</v>
      </c>
      <c r="KGI49" s="258">
        <f ca="1">IFERROR(IF(ISNUMBER(SEARCH("months",#REF!)),INDEX(INDIRECT($I$20),1)*DATEDIF(KGI$25,MIN(KGJ$25,$F$19)+1,"m")/12,0),0)</f>
        <v>0</v>
      </c>
      <c r="KGK49" s="258">
        <f ca="1">IFERROR(IF(ISNUMBER(SEARCH("months",#REF!)),INDEX(INDIRECT($I$20),1)*DATEDIF(KGK$25,MIN(KGL$25,$F$19)+1,"m")/12,0),0)</f>
        <v>0</v>
      </c>
      <c r="KGM49" s="258">
        <f ca="1">IFERROR(IF(ISNUMBER(SEARCH("months",#REF!)),INDEX(INDIRECT($I$20),1)*DATEDIF(KGM$25,MIN(KGN$25,$F$19)+1,"m")/12,0),0)</f>
        <v>0</v>
      </c>
      <c r="KGO49" s="258">
        <f ca="1">IFERROR(IF(ISNUMBER(SEARCH("months",#REF!)),INDEX(INDIRECT($I$20),1)*DATEDIF(KGO$25,MIN(KGP$25,$F$19)+1,"m")/12,0),0)</f>
        <v>0</v>
      </c>
      <c r="KGQ49" s="258">
        <f ca="1">IFERROR(IF(ISNUMBER(SEARCH("months",#REF!)),INDEX(INDIRECT($I$20),1)*DATEDIF(KGQ$25,MIN(KGR$25,$F$19)+1,"m")/12,0),0)</f>
        <v>0</v>
      </c>
      <c r="KGS49" s="258">
        <f ca="1">IFERROR(IF(ISNUMBER(SEARCH("months",#REF!)),INDEX(INDIRECT($I$20),1)*DATEDIF(KGS$25,MIN(KGT$25,$F$19)+1,"m")/12,0),0)</f>
        <v>0</v>
      </c>
      <c r="KGU49" s="258">
        <f ca="1">IFERROR(IF(ISNUMBER(SEARCH("months",#REF!)),INDEX(INDIRECT($I$20),1)*DATEDIF(KGU$25,MIN(KGV$25,$F$19)+1,"m")/12,0),0)</f>
        <v>0</v>
      </c>
      <c r="KGW49" s="258">
        <f ca="1">IFERROR(IF(ISNUMBER(SEARCH("months",#REF!)),INDEX(INDIRECT($I$20),1)*DATEDIF(KGW$25,MIN(KGX$25,$F$19)+1,"m")/12,0),0)</f>
        <v>0</v>
      </c>
      <c r="KGY49" s="258">
        <f ca="1">IFERROR(IF(ISNUMBER(SEARCH("months",#REF!)),INDEX(INDIRECT($I$20),1)*DATEDIF(KGY$25,MIN(KGZ$25,$F$19)+1,"m")/12,0),0)</f>
        <v>0</v>
      </c>
      <c r="KHA49" s="258">
        <f ca="1">IFERROR(IF(ISNUMBER(SEARCH("months",#REF!)),INDEX(INDIRECT($I$20),1)*DATEDIF(KHA$25,MIN(KHB$25,$F$19)+1,"m")/12,0),0)</f>
        <v>0</v>
      </c>
      <c r="KHC49" s="258">
        <f ca="1">IFERROR(IF(ISNUMBER(SEARCH("months",#REF!)),INDEX(INDIRECT($I$20),1)*DATEDIF(KHC$25,MIN(KHD$25,$F$19)+1,"m")/12,0),0)</f>
        <v>0</v>
      </c>
      <c r="KHE49" s="258">
        <f ca="1">IFERROR(IF(ISNUMBER(SEARCH("months",#REF!)),INDEX(INDIRECT($I$20),1)*DATEDIF(KHE$25,MIN(KHF$25,$F$19)+1,"m")/12,0),0)</f>
        <v>0</v>
      </c>
      <c r="KHG49" s="258">
        <f ca="1">IFERROR(IF(ISNUMBER(SEARCH("months",#REF!)),INDEX(INDIRECT($I$20),1)*DATEDIF(KHG$25,MIN(KHH$25,$F$19)+1,"m")/12,0),0)</f>
        <v>0</v>
      </c>
      <c r="KHI49" s="258">
        <f ca="1">IFERROR(IF(ISNUMBER(SEARCH("months",#REF!)),INDEX(INDIRECT($I$20),1)*DATEDIF(KHI$25,MIN(KHJ$25,$F$19)+1,"m")/12,0),0)</f>
        <v>0</v>
      </c>
      <c r="KHK49" s="258">
        <f ca="1">IFERROR(IF(ISNUMBER(SEARCH("months",#REF!)),INDEX(INDIRECT($I$20),1)*DATEDIF(KHK$25,MIN(KHL$25,$F$19)+1,"m")/12,0),0)</f>
        <v>0</v>
      </c>
      <c r="KHM49" s="258">
        <f ca="1">IFERROR(IF(ISNUMBER(SEARCH("months",#REF!)),INDEX(INDIRECT($I$20),1)*DATEDIF(KHM$25,MIN(KHN$25,$F$19)+1,"m")/12,0),0)</f>
        <v>0</v>
      </c>
      <c r="KHO49" s="258">
        <f ca="1">IFERROR(IF(ISNUMBER(SEARCH("months",#REF!)),INDEX(INDIRECT($I$20),1)*DATEDIF(KHO$25,MIN(KHP$25,$F$19)+1,"m")/12,0),0)</f>
        <v>0</v>
      </c>
      <c r="KHQ49" s="258">
        <f ca="1">IFERROR(IF(ISNUMBER(SEARCH("months",#REF!)),INDEX(INDIRECT($I$20),1)*DATEDIF(KHQ$25,MIN(KHR$25,$F$19)+1,"m")/12,0),0)</f>
        <v>0</v>
      </c>
      <c r="KHS49" s="258">
        <f ca="1">IFERROR(IF(ISNUMBER(SEARCH("months",#REF!)),INDEX(INDIRECT($I$20),1)*DATEDIF(KHS$25,MIN(KHT$25,$F$19)+1,"m")/12,0),0)</f>
        <v>0</v>
      </c>
      <c r="KHU49" s="258">
        <f ca="1">IFERROR(IF(ISNUMBER(SEARCH("months",#REF!)),INDEX(INDIRECT($I$20),1)*DATEDIF(KHU$25,MIN(KHV$25,$F$19)+1,"m")/12,0),0)</f>
        <v>0</v>
      </c>
      <c r="KHW49" s="258">
        <f ca="1">IFERROR(IF(ISNUMBER(SEARCH("months",#REF!)),INDEX(INDIRECT($I$20),1)*DATEDIF(KHW$25,MIN(KHX$25,$F$19)+1,"m")/12,0),0)</f>
        <v>0</v>
      </c>
      <c r="KHY49" s="258">
        <f ca="1">IFERROR(IF(ISNUMBER(SEARCH("months",#REF!)),INDEX(INDIRECT($I$20),1)*DATEDIF(KHY$25,MIN(KHZ$25,$F$19)+1,"m")/12,0),0)</f>
        <v>0</v>
      </c>
      <c r="KIA49" s="258">
        <f ca="1">IFERROR(IF(ISNUMBER(SEARCH("months",#REF!)),INDEX(INDIRECT($I$20),1)*DATEDIF(KIA$25,MIN(KIB$25,$F$19)+1,"m")/12,0),0)</f>
        <v>0</v>
      </c>
      <c r="KIC49" s="258">
        <f ca="1">IFERROR(IF(ISNUMBER(SEARCH("months",#REF!)),INDEX(INDIRECT($I$20),1)*DATEDIF(KIC$25,MIN(KID$25,$F$19)+1,"m")/12,0),0)</f>
        <v>0</v>
      </c>
      <c r="KIE49" s="258">
        <f ca="1">IFERROR(IF(ISNUMBER(SEARCH("months",#REF!)),INDEX(INDIRECT($I$20),1)*DATEDIF(KIE$25,MIN(KIF$25,$F$19)+1,"m")/12,0),0)</f>
        <v>0</v>
      </c>
      <c r="KIG49" s="258">
        <f ca="1">IFERROR(IF(ISNUMBER(SEARCH("months",#REF!)),INDEX(INDIRECT($I$20),1)*DATEDIF(KIG$25,MIN(KIH$25,$F$19)+1,"m")/12,0),0)</f>
        <v>0</v>
      </c>
      <c r="KII49" s="258">
        <f ca="1">IFERROR(IF(ISNUMBER(SEARCH("months",#REF!)),INDEX(INDIRECT($I$20),1)*DATEDIF(KII$25,MIN(KIJ$25,$F$19)+1,"m")/12,0),0)</f>
        <v>0</v>
      </c>
      <c r="KIK49" s="258">
        <f ca="1">IFERROR(IF(ISNUMBER(SEARCH("months",#REF!)),INDEX(INDIRECT($I$20),1)*DATEDIF(KIK$25,MIN(KIL$25,$F$19)+1,"m")/12,0),0)</f>
        <v>0</v>
      </c>
      <c r="KIM49" s="258">
        <f ca="1">IFERROR(IF(ISNUMBER(SEARCH("months",#REF!)),INDEX(INDIRECT($I$20),1)*DATEDIF(KIM$25,MIN(KIN$25,$F$19)+1,"m")/12,0),0)</f>
        <v>0</v>
      </c>
      <c r="KIO49" s="258">
        <f ca="1">IFERROR(IF(ISNUMBER(SEARCH("months",#REF!)),INDEX(INDIRECT($I$20),1)*DATEDIF(KIO$25,MIN(KIP$25,$F$19)+1,"m")/12,0),0)</f>
        <v>0</v>
      </c>
      <c r="KIQ49" s="258">
        <f ca="1">IFERROR(IF(ISNUMBER(SEARCH("months",#REF!)),INDEX(INDIRECT($I$20),1)*DATEDIF(KIQ$25,MIN(KIR$25,$F$19)+1,"m")/12,0),0)</f>
        <v>0</v>
      </c>
      <c r="KIS49" s="258">
        <f ca="1">IFERROR(IF(ISNUMBER(SEARCH("months",#REF!)),INDEX(INDIRECT($I$20),1)*DATEDIF(KIS$25,MIN(KIT$25,$F$19)+1,"m")/12,0),0)</f>
        <v>0</v>
      </c>
      <c r="KIU49" s="258">
        <f ca="1">IFERROR(IF(ISNUMBER(SEARCH("months",#REF!)),INDEX(INDIRECT($I$20),1)*DATEDIF(KIU$25,MIN(KIV$25,$F$19)+1,"m")/12,0),0)</f>
        <v>0</v>
      </c>
      <c r="KIW49" s="258">
        <f ca="1">IFERROR(IF(ISNUMBER(SEARCH("months",#REF!)),INDEX(INDIRECT($I$20),1)*DATEDIF(KIW$25,MIN(KIX$25,$F$19)+1,"m")/12,0),0)</f>
        <v>0</v>
      </c>
      <c r="KIY49" s="258">
        <f ca="1">IFERROR(IF(ISNUMBER(SEARCH("months",#REF!)),INDEX(INDIRECT($I$20),1)*DATEDIF(KIY$25,MIN(KIZ$25,$F$19)+1,"m")/12,0),0)</f>
        <v>0</v>
      </c>
      <c r="KJA49" s="258">
        <f ca="1">IFERROR(IF(ISNUMBER(SEARCH("months",#REF!)),INDEX(INDIRECT($I$20),1)*DATEDIF(KJA$25,MIN(KJB$25,$F$19)+1,"m")/12,0),0)</f>
        <v>0</v>
      </c>
      <c r="KJC49" s="258">
        <f ca="1">IFERROR(IF(ISNUMBER(SEARCH("months",#REF!)),INDEX(INDIRECT($I$20),1)*DATEDIF(KJC$25,MIN(KJD$25,$F$19)+1,"m")/12,0),0)</f>
        <v>0</v>
      </c>
      <c r="KJE49" s="258">
        <f ca="1">IFERROR(IF(ISNUMBER(SEARCH("months",#REF!)),INDEX(INDIRECT($I$20),1)*DATEDIF(KJE$25,MIN(KJF$25,$F$19)+1,"m")/12,0),0)</f>
        <v>0</v>
      </c>
      <c r="KJG49" s="258">
        <f ca="1">IFERROR(IF(ISNUMBER(SEARCH("months",#REF!)),INDEX(INDIRECT($I$20),1)*DATEDIF(KJG$25,MIN(KJH$25,$F$19)+1,"m")/12,0),0)</f>
        <v>0</v>
      </c>
      <c r="KJI49" s="258">
        <f ca="1">IFERROR(IF(ISNUMBER(SEARCH("months",#REF!)),INDEX(INDIRECT($I$20),1)*DATEDIF(KJI$25,MIN(KJJ$25,$F$19)+1,"m")/12,0),0)</f>
        <v>0</v>
      </c>
      <c r="KJK49" s="258">
        <f ca="1">IFERROR(IF(ISNUMBER(SEARCH("months",#REF!)),INDEX(INDIRECT($I$20),1)*DATEDIF(KJK$25,MIN(KJL$25,$F$19)+1,"m")/12,0),0)</f>
        <v>0</v>
      </c>
      <c r="KJM49" s="258">
        <f ca="1">IFERROR(IF(ISNUMBER(SEARCH("months",#REF!)),INDEX(INDIRECT($I$20),1)*DATEDIF(KJM$25,MIN(KJN$25,$F$19)+1,"m")/12,0),0)</f>
        <v>0</v>
      </c>
      <c r="KJO49" s="258">
        <f ca="1">IFERROR(IF(ISNUMBER(SEARCH("months",#REF!)),INDEX(INDIRECT($I$20),1)*DATEDIF(KJO$25,MIN(KJP$25,$F$19)+1,"m")/12,0),0)</f>
        <v>0</v>
      </c>
      <c r="KJQ49" s="258">
        <f ca="1">IFERROR(IF(ISNUMBER(SEARCH("months",#REF!)),INDEX(INDIRECT($I$20),1)*DATEDIF(KJQ$25,MIN(KJR$25,$F$19)+1,"m")/12,0),0)</f>
        <v>0</v>
      </c>
      <c r="KJS49" s="258">
        <f ca="1">IFERROR(IF(ISNUMBER(SEARCH("months",#REF!)),INDEX(INDIRECT($I$20),1)*DATEDIF(KJS$25,MIN(KJT$25,$F$19)+1,"m")/12,0),0)</f>
        <v>0</v>
      </c>
      <c r="KJU49" s="258">
        <f ca="1">IFERROR(IF(ISNUMBER(SEARCH("months",#REF!)),INDEX(INDIRECT($I$20),1)*DATEDIF(KJU$25,MIN(KJV$25,$F$19)+1,"m")/12,0),0)</f>
        <v>0</v>
      </c>
      <c r="KJW49" s="258">
        <f ca="1">IFERROR(IF(ISNUMBER(SEARCH("months",#REF!)),INDEX(INDIRECT($I$20),1)*DATEDIF(KJW$25,MIN(KJX$25,$F$19)+1,"m")/12,0),0)</f>
        <v>0</v>
      </c>
      <c r="KJY49" s="258">
        <f ca="1">IFERROR(IF(ISNUMBER(SEARCH("months",#REF!)),INDEX(INDIRECT($I$20),1)*DATEDIF(KJY$25,MIN(KJZ$25,$F$19)+1,"m")/12,0),0)</f>
        <v>0</v>
      </c>
      <c r="KKA49" s="258">
        <f ca="1">IFERROR(IF(ISNUMBER(SEARCH("months",#REF!)),INDEX(INDIRECT($I$20),1)*DATEDIF(KKA$25,MIN(KKB$25,$F$19)+1,"m")/12,0),0)</f>
        <v>0</v>
      </c>
      <c r="KKC49" s="258">
        <f ca="1">IFERROR(IF(ISNUMBER(SEARCH("months",#REF!)),INDEX(INDIRECT($I$20),1)*DATEDIF(KKC$25,MIN(KKD$25,$F$19)+1,"m")/12,0),0)</f>
        <v>0</v>
      </c>
      <c r="KKE49" s="258">
        <f ca="1">IFERROR(IF(ISNUMBER(SEARCH("months",#REF!)),INDEX(INDIRECT($I$20),1)*DATEDIF(KKE$25,MIN(KKF$25,$F$19)+1,"m")/12,0),0)</f>
        <v>0</v>
      </c>
      <c r="KKG49" s="258">
        <f ca="1">IFERROR(IF(ISNUMBER(SEARCH("months",#REF!)),INDEX(INDIRECT($I$20),1)*DATEDIF(KKG$25,MIN(KKH$25,$F$19)+1,"m")/12,0),0)</f>
        <v>0</v>
      </c>
      <c r="KKI49" s="258">
        <f ca="1">IFERROR(IF(ISNUMBER(SEARCH("months",#REF!)),INDEX(INDIRECT($I$20),1)*DATEDIF(KKI$25,MIN(KKJ$25,$F$19)+1,"m")/12,0),0)</f>
        <v>0</v>
      </c>
      <c r="KKK49" s="258">
        <f ca="1">IFERROR(IF(ISNUMBER(SEARCH("months",#REF!)),INDEX(INDIRECT($I$20),1)*DATEDIF(KKK$25,MIN(KKL$25,$F$19)+1,"m")/12,0),0)</f>
        <v>0</v>
      </c>
      <c r="KKM49" s="258">
        <f ca="1">IFERROR(IF(ISNUMBER(SEARCH("months",#REF!)),INDEX(INDIRECT($I$20),1)*DATEDIF(KKM$25,MIN(KKN$25,$F$19)+1,"m")/12,0),0)</f>
        <v>0</v>
      </c>
      <c r="KKO49" s="258">
        <f ca="1">IFERROR(IF(ISNUMBER(SEARCH("months",#REF!)),INDEX(INDIRECT($I$20),1)*DATEDIF(KKO$25,MIN(KKP$25,$F$19)+1,"m")/12,0),0)</f>
        <v>0</v>
      </c>
      <c r="KKQ49" s="258">
        <f ca="1">IFERROR(IF(ISNUMBER(SEARCH("months",#REF!)),INDEX(INDIRECT($I$20),1)*DATEDIF(KKQ$25,MIN(KKR$25,$F$19)+1,"m")/12,0),0)</f>
        <v>0</v>
      </c>
      <c r="KKS49" s="258">
        <f ca="1">IFERROR(IF(ISNUMBER(SEARCH("months",#REF!)),INDEX(INDIRECT($I$20),1)*DATEDIF(KKS$25,MIN(KKT$25,$F$19)+1,"m")/12,0),0)</f>
        <v>0</v>
      </c>
      <c r="KKU49" s="258">
        <f ca="1">IFERROR(IF(ISNUMBER(SEARCH("months",#REF!)),INDEX(INDIRECT($I$20),1)*DATEDIF(KKU$25,MIN(KKV$25,$F$19)+1,"m")/12,0),0)</f>
        <v>0</v>
      </c>
      <c r="KKW49" s="258">
        <f ca="1">IFERROR(IF(ISNUMBER(SEARCH("months",#REF!)),INDEX(INDIRECT($I$20),1)*DATEDIF(KKW$25,MIN(KKX$25,$F$19)+1,"m")/12,0),0)</f>
        <v>0</v>
      </c>
      <c r="KKY49" s="258">
        <f ca="1">IFERROR(IF(ISNUMBER(SEARCH("months",#REF!)),INDEX(INDIRECT($I$20),1)*DATEDIF(KKY$25,MIN(KKZ$25,$F$19)+1,"m")/12,0),0)</f>
        <v>0</v>
      </c>
      <c r="KLA49" s="258">
        <f ca="1">IFERROR(IF(ISNUMBER(SEARCH("months",#REF!)),INDEX(INDIRECT($I$20),1)*DATEDIF(KLA$25,MIN(KLB$25,$F$19)+1,"m")/12,0),0)</f>
        <v>0</v>
      </c>
      <c r="KLC49" s="258">
        <f ca="1">IFERROR(IF(ISNUMBER(SEARCH("months",#REF!)),INDEX(INDIRECT($I$20),1)*DATEDIF(KLC$25,MIN(KLD$25,$F$19)+1,"m")/12,0),0)</f>
        <v>0</v>
      </c>
      <c r="KLE49" s="258">
        <f ca="1">IFERROR(IF(ISNUMBER(SEARCH("months",#REF!)),INDEX(INDIRECT($I$20),1)*DATEDIF(KLE$25,MIN(KLF$25,$F$19)+1,"m")/12,0),0)</f>
        <v>0</v>
      </c>
      <c r="KLG49" s="258">
        <f ca="1">IFERROR(IF(ISNUMBER(SEARCH("months",#REF!)),INDEX(INDIRECT($I$20),1)*DATEDIF(KLG$25,MIN(KLH$25,$F$19)+1,"m")/12,0),0)</f>
        <v>0</v>
      </c>
      <c r="KLI49" s="258">
        <f ca="1">IFERROR(IF(ISNUMBER(SEARCH("months",#REF!)),INDEX(INDIRECT($I$20),1)*DATEDIF(KLI$25,MIN(KLJ$25,$F$19)+1,"m")/12,0),0)</f>
        <v>0</v>
      </c>
      <c r="KLK49" s="258">
        <f ca="1">IFERROR(IF(ISNUMBER(SEARCH("months",#REF!)),INDEX(INDIRECT($I$20),1)*DATEDIF(KLK$25,MIN(KLL$25,$F$19)+1,"m")/12,0),0)</f>
        <v>0</v>
      </c>
      <c r="KLM49" s="258">
        <f ca="1">IFERROR(IF(ISNUMBER(SEARCH("months",#REF!)),INDEX(INDIRECT($I$20),1)*DATEDIF(KLM$25,MIN(KLN$25,$F$19)+1,"m")/12,0),0)</f>
        <v>0</v>
      </c>
      <c r="KLO49" s="258">
        <f ca="1">IFERROR(IF(ISNUMBER(SEARCH("months",#REF!)),INDEX(INDIRECT($I$20),1)*DATEDIF(KLO$25,MIN(KLP$25,$F$19)+1,"m")/12,0),0)</f>
        <v>0</v>
      </c>
      <c r="KLQ49" s="258">
        <f ca="1">IFERROR(IF(ISNUMBER(SEARCH("months",#REF!)),INDEX(INDIRECT($I$20),1)*DATEDIF(KLQ$25,MIN(KLR$25,$F$19)+1,"m")/12,0),0)</f>
        <v>0</v>
      </c>
      <c r="KLS49" s="258">
        <f ca="1">IFERROR(IF(ISNUMBER(SEARCH("months",#REF!)),INDEX(INDIRECT($I$20),1)*DATEDIF(KLS$25,MIN(KLT$25,$F$19)+1,"m")/12,0),0)</f>
        <v>0</v>
      </c>
      <c r="KLU49" s="258">
        <f ca="1">IFERROR(IF(ISNUMBER(SEARCH("months",#REF!)),INDEX(INDIRECT($I$20),1)*DATEDIF(KLU$25,MIN(KLV$25,$F$19)+1,"m")/12,0),0)</f>
        <v>0</v>
      </c>
      <c r="KLW49" s="258">
        <f ca="1">IFERROR(IF(ISNUMBER(SEARCH("months",#REF!)),INDEX(INDIRECT($I$20),1)*DATEDIF(KLW$25,MIN(KLX$25,$F$19)+1,"m")/12,0),0)</f>
        <v>0</v>
      </c>
      <c r="KLY49" s="258">
        <f ca="1">IFERROR(IF(ISNUMBER(SEARCH("months",#REF!)),INDEX(INDIRECT($I$20),1)*DATEDIF(KLY$25,MIN(KLZ$25,$F$19)+1,"m")/12,0),0)</f>
        <v>0</v>
      </c>
      <c r="KMA49" s="258">
        <f ca="1">IFERROR(IF(ISNUMBER(SEARCH("months",#REF!)),INDEX(INDIRECT($I$20),1)*DATEDIF(KMA$25,MIN(KMB$25,$F$19)+1,"m")/12,0),0)</f>
        <v>0</v>
      </c>
      <c r="KMC49" s="258">
        <f ca="1">IFERROR(IF(ISNUMBER(SEARCH("months",#REF!)),INDEX(INDIRECT($I$20),1)*DATEDIF(KMC$25,MIN(KMD$25,$F$19)+1,"m")/12,0),0)</f>
        <v>0</v>
      </c>
      <c r="KME49" s="258">
        <f ca="1">IFERROR(IF(ISNUMBER(SEARCH("months",#REF!)),INDEX(INDIRECT($I$20),1)*DATEDIF(KME$25,MIN(KMF$25,$F$19)+1,"m")/12,0),0)</f>
        <v>0</v>
      </c>
      <c r="KMG49" s="258">
        <f ca="1">IFERROR(IF(ISNUMBER(SEARCH("months",#REF!)),INDEX(INDIRECT($I$20),1)*DATEDIF(KMG$25,MIN(KMH$25,$F$19)+1,"m")/12,0),0)</f>
        <v>0</v>
      </c>
      <c r="KMI49" s="258">
        <f ca="1">IFERROR(IF(ISNUMBER(SEARCH("months",#REF!)),INDEX(INDIRECT($I$20),1)*DATEDIF(KMI$25,MIN(KMJ$25,$F$19)+1,"m")/12,0),0)</f>
        <v>0</v>
      </c>
      <c r="KMK49" s="258">
        <f ca="1">IFERROR(IF(ISNUMBER(SEARCH("months",#REF!)),INDEX(INDIRECT($I$20),1)*DATEDIF(KMK$25,MIN(KML$25,$F$19)+1,"m")/12,0),0)</f>
        <v>0</v>
      </c>
      <c r="KMM49" s="258">
        <f ca="1">IFERROR(IF(ISNUMBER(SEARCH("months",#REF!)),INDEX(INDIRECT($I$20),1)*DATEDIF(KMM$25,MIN(KMN$25,$F$19)+1,"m")/12,0),0)</f>
        <v>0</v>
      </c>
      <c r="KMO49" s="258">
        <f ca="1">IFERROR(IF(ISNUMBER(SEARCH("months",#REF!)),INDEX(INDIRECT($I$20),1)*DATEDIF(KMO$25,MIN(KMP$25,$F$19)+1,"m")/12,0),0)</f>
        <v>0</v>
      </c>
      <c r="KMQ49" s="258">
        <f ca="1">IFERROR(IF(ISNUMBER(SEARCH("months",#REF!)),INDEX(INDIRECT($I$20),1)*DATEDIF(KMQ$25,MIN(KMR$25,$F$19)+1,"m")/12,0),0)</f>
        <v>0</v>
      </c>
      <c r="KMS49" s="258">
        <f ca="1">IFERROR(IF(ISNUMBER(SEARCH("months",#REF!)),INDEX(INDIRECT($I$20),1)*DATEDIF(KMS$25,MIN(KMT$25,$F$19)+1,"m")/12,0),0)</f>
        <v>0</v>
      </c>
      <c r="KMU49" s="258">
        <f ca="1">IFERROR(IF(ISNUMBER(SEARCH("months",#REF!)),INDEX(INDIRECT($I$20),1)*DATEDIF(KMU$25,MIN(KMV$25,$F$19)+1,"m")/12,0),0)</f>
        <v>0</v>
      </c>
      <c r="KMW49" s="258">
        <f ca="1">IFERROR(IF(ISNUMBER(SEARCH("months",#REF!)),INDEX(INDIRECT($I$20),1)*DATEDIF(KMW$25,MIN(KMX$25,$F$19)+1,"m")/12,0),0)</f>
        <v>0</v>
      </c>
      <c r="KMY49" s="258">
        <f ca="1">IFERROR(IF(ISNUMBER(SEARCH("months",#REF!)),INDEX(INDIRECT($I$20),1)*DATEDIF(KMY$25,MIN(KMZ$25,$F$19)+1,"m")/12,0),0)</f>
        <v>0</v>
      </c>
      <c r="KNA49" s="258">
        <f ca="1">IFERROR(IF(ISNUMBER(SEARCH("months",#REF!)),INDEX(INDIRECT($I$20),1)*DATEDIF(KNA$25,MIN(KNB$25,$F$19)+1,"m")/12,0),0)</f>
        <v>0</v>
      </c>
      <c r="KNC49" s="258">
        <f ca="1">IFERROR(IF(ISNUMBER(SEARCH("months",#REF!)),INDEX(INDIRECT($I$20),1)*DATEDIF(KNC$25,MIN(KND$25,$F$19)+1,"m")/12,0),0)</f>
        <v>0</v>
      </c>
      <c r="KNE49" s="258">
        <f ca="1">IFERROR(IF(ISNUMBER(SEARCH("months",#REF!)),INDEX(INDIRECT($I$20),1)*DATEDIF(KNE$25,MIN(KNF$25,$F$19)+1,"m")/12,0),0)</f>
        <v>0</v>
      </c>
      <c r="KNG49" s="258">
        <f ca="1">IFERROR(IF(ISNUMBER(SEARCH("months",#REF!)),INDEX(INDIRECT($I$20),1)*DATEDIF(KNG$25,MIN(KNH$25,$F$19)+1,"m")/12,0),0)</f>
        <v>0</v>
      </c>
      <c r="KNI49" s="258">
        <f ca="1">IFERROR(IF(ISNUMBER(SEARCH("months",#REF!)),INDEX(INDIRECT($I$20),1)*DATEDIF(KNI$25,MIN(KNJ$25,$F$19)+1,"m")/12,0),0)</f>
        <v>0</v>
      </c>
      <c r="KNK49" s="258">
        <f ca="1">IFERROR(IF(ISNUMBER(SEARCH("months",#REF!)),INDEX(INDIRECT($I$20),1)*DATEDIF(KNK$25,MIN(KNL$25,$F$19)+1,"m")/12,0),0)</f>
        <v>0</v>
      </c>
      <c r="KNM49" s="258">
        <f ca="1">IFERROR(IF(ISNUMBER(SEARCH("months",#REF!)),INDEX(INDIRECT($I$20),1)*DATEDIF(KNM$25,MIN(KNN$25,$F$19)+1,"m")/12,0),0)</f>
        <v>0</v>
      </c>
      <c r="KNO49" s="258">
        <f ca="1">IFERROR(IF(ISNUMBER(SEARCH("months",#REF!)),INDEX(INDIRECT($I$20),1)*DATEDIF(KNO$25,MIN(KNP$25,$F$19)+1,"m")/12,0),0)</f>
        <v>0</v>
      </c>
      <c r="KNQ49" s="258">
        <f ca="1">IFERROR(IF(ISNUMBER(SEARCH("months",#REF!)),INDEX(INDIRECT($I$20),1)*DATEDIF(KNQ$25,MIN(KNR$25,$F$19)+1,"m")/12,0),0)</f>
        <v>0</v>
      </c>
      <c r="KNS49" s="258">
        <f ca="1">IFERROR(IF(ISNUMBER(SEARCH("months",#REF!)),INDEX(INDIRECT($I$20),1)*DATEDIF(KNS$25,MIN(KNT$25,$F$19)+1,"m")/12,0),0)</f>
        <v>0</v>
      </c>
      <c r="KNU49" s="258">
        <f ca="1">IFERROR(IF(ISNUMBER(SEARCH("months",#REF!)),INDEX(INDIRECT($I$20),1)*DATEDIF(KNU$25,MIN(KNV$25,$F$19)+1,"m")/12,0),0)</f>
        <v>0</v>
      </c>
      <c r="KNW49" s="258">
        <f ca="1">IFERROR(IF(ISNUMBER(SEARCH("months",#REF!)),INDEX(INDIRECT($I$20),1)*DATEDIF(KNW$25,MIN(KNX$25,$F$19)+1,"m")/12,0),0)</f>
        <v>0</v>
      </c>
      <c r="KNY49" s="258">
        <f ca="1">IFERROR(IF(ISNUMBER(SEARCH("months",#REF!)),INDEX(INDIRECT($I$20),1)*DATEDIF(KNY$25,MIN(KNZ$25,$F$19)+1,"m")/12,0),0)</f>
        <v>0</v>
      </c>
      <c r="KOA49" s="258">
        <f ca="1">IFERROR(IF(ISNUMBER(SEARCH("months",#REF!)),INDEX(INDIRECT($I$20),1)*DATEDIF(KOA$25,MIN(KOB$25,$F$19)+1,"m")/12,0),0)</f>
        <v>0</v>
      </c>
      <c r="KOC49" s="258">
        <f ca="1">IFERROR(IF(ISNUMBER(SEARCH("months",#REF!)),INDEX(INDIRECT($I$20),1)*DATEDIF(KOC$25,MIN(KOD$25,$F$19)+1,"m")/12,0),0)</f>
        <v>0</v>
      </c>
      <c r="KOE49" s="258">
        <f ca="1">IFERROR(IF(ISNUMBER(SEARCH("months",#REF!)),INDEX(INDIRECT($I$20),1)*DATEDIF(KOE$25,MIN(KOF$25,$F$19)+1,"m")/12,0),0)</f>
        <v>0</v>
      </c>
      <c r="KOG49" s="258">
        <f ca="1">IFERROR(IF(ISNUMBER(SEARCH("months",#REF!)),INDEX(INDIRECT($I$20),1)*DATEDIF(KOG$25,MIN(KOH$25,$F$19)+1,"m")/12,0),0)</f>
        <v>0</v>
      </c>
      <c r="KOI49" s="258">
        <f ca="1">IFERROR(IF(ISNUMBER(SEARCH("months",#REF!)),INDEX(INDIRECT($I$20),1)*DATEDIF(KOI$25,MIN(KOJ$25,$F$19)+1,"m")/12,0),0)</f>
        <v>0</v>
      </c>
      <c r="KOK49" s="258">
        <f ca="1">IFERROR(IF(ISNUMBER(SEARCH("months",#REF!)),INDEX(INDIRECT($I$20),1)*DATEDIF(KOK$25,MIN(KOL$25,$F$19)+1,"m")/12,0),0)</f>
        <v>0</v>
      </c>
      <c r="KOM49" s="258">
        <f ca="1">IFERROR(IF(ISNUMBER(SEARCH("months",#REF!)),INDEX(INDIRECT($I$20),1)*DATEDIF(KOM$25,MIN(KON$25,$F$19)+1,"m")/12,0),0)</f>
        <v>0</v>
      </c>
      <c r="KOO49" s="258">
        <f ca="1">IFERROR(IF(ISNUMBER(SEARCH("months",#REF!)),INDEX(INDIRECT($I$20),1)*DATEDIF(KOO$25,MIN(KOP$25,$F$19)+1,"m")/12,0),0)</f>
        <v>0</v>
      </c>
      <c r="KOQ49" s="258">
        <f ca="1">IFERROR(IF(ISNUMBER(SEARCH("months",#REF!)),INDEX(INDIRECT($I$20),1)*DATEDIF(KOQ$25,MIN(KOR$25,$F$19)+1,"m")/12,0),0)</f>
        <v>0</v>
      </c>
      <c r="KOS49" s="258">
        <f ca="1">IFERROR(IF(ISNUMBER(SEARCH("months",#REF!)),INDEX(INDIRECT($I$20),1)*DATEDIF(KOS$25,MIN(KOT$25,$F$19)+1,"m")/12,0),0)</f>
        <v>0</v>
      </c>
      <c r="KOU49" s="258">
        <f ca="1">IFERROR(IF(ISNUMBER(SEARCH("months",#REF!)),INDEX(INDIRECT($I$20),1)*DATEDIF(KOU$25,MIN(KOV$25,$F$19)+1,"m")/12,0),0)</f>
        <v>0</v>
      </c>
      <c r="KOW49" s="258">
        <f ca="1">IFERROR(IF(ISNUMBER(SEARCH("months",#REF!)),INDEX(INDIRECT($I$20),1)*DATEDIF(KOW$25,MIN(KOX$25,$F$19)+1,"m")/12,0),0)</f>
        <v>0</v>
      </c>
      <c r="KOY49" s="258">
        <f ca="1">IFERROR(IF(ISNUMBER(SEARCH("months",#REF!)),INDEX(INDIRECT($I$20),1)*DATEDIF(KOY$25,MIN(KOZ$25,$F$19)+1,"m")/12,0),0)</f>
        <v>0</v>
      </c>
      <c r="KPA49" s="258">
        <f ca="1">IFERROR(IF(ISNUMBER(SEARCH("months",#REF!)),INDEX(INDIRECT($I$20),1)*DATEDIF(KPA$25,MIN(KPB$25,$F$19)+1,"m")/12,0),0)</f>
        <v>0</v>
      </c>
      <c r="KPC49" s="258">
        <f ca="1">IFERROR(IF(ISNUMBER(SEARCH("months",#REF!)),INDEX(INDIRECT($I$20),1)*DATEDIF(KPC$25,MIN(KPD$25,$F$19)+1,"m")/12,0),0)</f>
        <v>0</v>
      </c>
      <c r="KPE49" s="258">
        <f ca="1">IFERROR(IF(ISNUMBER(SEARCH("months",#REF!)),INDEX(INDIRECT($I$20),1)*DATEDIF(KPE$25,MIN(KPF$25,$F$19)+1,"m")/12,0),0)</f>
        <v>0</v>
      </c>
      <c r="KPG49" s="258">
        <f ca="1">IFERROR(IF(ISNUMBER(SEARCH("months",#REF!)),INDEX(INDIRECT($I$20),1)*DATEDIF(KPG$25,MIN(KPH$25,$F$19)+1,"m")/12,0),0)</f>
        <v>0</v>
      </c>
      <c r="KPI49" s="258">
        <f ca="1">IFERROR(IF(ISNUMBER(SEARCH("months",#REF!)),INDEX(INDIRECT($I$20),1)*DATEDIF(KPI$25,MIN(KPJ$25,$F$19)+1,"m")/12,0),0)</f>
        <v>0</v>
      </c>
      <c r="KPK49" s="258">
        <f ca="1">IFERROR(IF(ISNUMBER(SEARCH("months",#REF!)),INDEX(INDIRECT($I$20),1)*DATEDIF(KPK$25,MIN(KPL$25,$F$19)+1,"m")/12,0),0)</f>
        <v>0</v>
      </c>
      <c r="KPM49" s="258">
        <f ca="1">IFERROR(IF(ISNUMBER(SEARCH("months",#REF!)),INDEX(INDIRECT($I$20),1)*DATEDIF(KPM$25,MIN(KPN$25,$F$19)+1,"m")/12,0),0)</f>
        <v>0</v>
      </c>
      <c r="KPO49" s="258">
        <f ca="1">IFERROR(IF(ISNUMBER(SEARCH("months",#REF!)),INDEX(INDIRECT($I$20),1)*DATEDIF(KPO$25,MIN(KPP$25,$F$19)+1,"m")/12,0),0)</f>
        <v>0</v>
      </c>
      <c r="KPQ49" s="258">
        <f ca="1">IFERROR(IF(ISNUMBER(SEARCH("months",#REF!)),INDEX(INDIRECT($I$20),1)*DATEDIF(KPQ$25,MIN(KPR$25,$F$19)+1,"m")/12,0),0)</f>
        <v>0</v>
      </c>
      <c r="KPS49" s="258">
        <f ca="1">IFERROR(IF(ISNUMBER(SEARCH("months",#REF!)),INDEX(INDIRECT($I$20),1)*DATEDIF(KPS$25,MIN(KPT$25,$F$19)+1,"m")/12,0),0)</f>
        <v>0</v>
      </c>
      <c r="KPU49" s="258">
        <f ca="1">IFERROR(IF(ISNUMBER(SEARCH("months",#REF!)),INDEX(INDIRECT($I$20),1)*DATEDIF(KPU$25,MIN(KPV$25,$F$19)+1,"m")/12,0),0)</f>
        <v>0</v>
      </c>
      <c r="KPW49" s="258">
        <f ca="1">IFERROR(IF(ISNUMBER(SEARCH("months",#REF!)),INDEX(INDIRECT($I$20),1)*DATEDIF(KPW$25,MIN(KPX$25,$F$19)+1,"m")/12,0),0)</f>
        <v>0</v>
      </c>
      <c r="KPY49" s="258">
        <f ca="1">IFERROR(IF(ISNUMBER(SEARCH("months",#REF!)),INDEX(INDIRECT($I$20),1)*DATEDIF(KPY$25,MIN(KPZ$25,$F$19)+1,"m")/12,0),0)</f>
        <v>0</v>
      </c>
      <c r="KQA49" s="258">
        <f ca="1">IFERROR(IF(ISNUMBER(SEARCH("months",#REF!)),INDEX(INDIRECT($I$20),1)*DATEDIF(KQA$25,MIN(KQB$25,$F$19)+1,"m")/12,0),0)</f>
        <v>0</v>
      </c>
      <c r="KQC49" s="258">
        <f ca="1">IFERROR(IF(ISNUMBER(SEARCH("months",#REF!)),INDEX(INDIRECT($I$20),1)*DATEDIF(KQC$25,MIN(KQD$25,$F$19)+1,"m")/12,0),0)</f>
        <v>0</v>
      </c>
      <c r="KQE49" s="258">
        <f ca="1">IFERROR(IF(ISNUMBER(SEARCH("months",#REF!)),INDEX(INDIRECT($I$20),1)*DATEDIF(KQE$25,MIN(KQF$25,$F$19)+1,"m")/12,0),0)</f>
        <v>0</v>
      </c>
      <c r="KQG49" s="258">
        <f ca="1">IFERROR(IF(ISNUMBER(SEARCH("months",#REF!)),INDEX(INDIRECT($I$20),1)*DATEDIF(KQG$25,MIN(KQH$25,$F$19)+1,"m")/12,0),0)</f>
        <v>0</v>
      </c>
      <c r="KQI49" s="258">
        <f ca="1">IFERROR(IF(ISNUMBER(SEARCH("months",#REF!)),INDEX(INDIRECT($I$20),1)*DATEDIF(KQI$25,MIN(KQJ$25,$F$19)+1,"m")/12,0),0)</f>
        <v>0</v>
      </c>
      <c r="KQK49" s="258">
        <f ca="1">IFERROR(IF(ISNUMBER(SEARCH("months",#REF!)),INDEX(INDIRECT($I$20),1)*DATEDIF(KQK$25,MIN(KQL$25,$F$19)+1,"m")/12,0),0)</f>
        <v>0</v>
      </c>
      <c r="KQM49" s="258">
        <f ca="1">IFERROR(IF(ISNUMBER(SEARCH("months",#REF!)),INDEX(INDIRECT($I$20),1)*DATEDIF(KQM$25,MIN(KQN$25,$F$19)+1,"m")/12,0),0)</f>
        <v>0</v>
      </c>
      <c r="KQO49" s="258">
        <f ca="1">IFERROR(IF(ISNUMBER(SEARCH("months",#REF!)),INDEX(INDIRECT($I$20),1)*DATEDIF(KQO$25,MIN(KQP$25,$F$19)+1,"m")/12,0),0)</f>
        <v>0</v>
      </c>
      <c r="KQQ49" s="258">
        <f ca="1">IFERROR(IF(ISNUMBER(SEARCH("months",#REF!)),INDEX(INDIRECT($I$20),1)*DATEDIF(KQQ$25,MIN(KQR$25,$F$19)+1,"m")/12,0),0)</f>
        <v>0</v>
      </c>
      <c r="KQS49" s="258">
        <f ca="1">IFERROR(IF(ISNUMBER(SEARCH("months",#REF!)),INDEX(INDIRECT($I$20),1)*DATEDIF(KQS$25,MIN(KQT$25,$F$19)+1,"m")/12,0),0)</f>
        <v>0</v>
      </c>
      <c r="KQU49" s="258">
        <f ca="1">IFERROR(IF(ISNUMBER(SEARCH("months",#REF!)),INDEX(INDIRECT($I$20),1)*DATEDIF(KQU$25,MIN(KQV$25,$F$19)+1,"m")/12,0),0)</f>
        <v>0</v>
      </c>
      <c r="KQW49" s="258">
        <f ca="1">IFERROR(IF(ISNUMBER(SEARCH("months",#REF!)),INDEX(INDIRECT($I$20),1)*DATEDIF(KQW$25,MIN(KQX$25,$F$19)+1,"m")/12,0),0)</f>
        <v>0</v>
      </c>
      <c r="KQY49" s="258">
        <f ca="1">IFERROR(IF(ISNUMBER(SEARCH("months",#REF!)),INDEX(INDIRECT($I$20),1)*DATEDIF(KQY$25,MIN(KQZ$25,$F$19)+1,"m")/12,0),0)</f>
        <v>0</v>
      </c>
      <c r="KRA49" s="258">
        <f ca="1">IFERROR(IF(ISNUMBER(SEARCH("months",#REF!)),INDEX(INDIRECT($I$20),1)*DATEDIF(KRA$25,MIN(KRB$25,$F$19)+1,"m")/12,0),0)</f>
        <v>0</v>
      </c>
      <c r="KRC49" s="258">
        <f ca="1">IFERROR(IF(ISNUMBER(SEARCH("months",#REF!)),INDEX(INDIRECT($I$20),1)*DATEDIF(KRC$25,MIN(KRD$25,$F$19)+1,"m")/12,0),0)</f>
        <v>0</v>
      </c>
      <c r="KRE49" s="258">
        <f ca="1">IFERROR(IF(ISNUMBER(SEARCH("months",#REF!)),INDEX(INDIRECT($I$20),1)*DATEDIF(KRE$25,MIN(KRF$25,$F$19)+1,"m")/12,0),0)</f>
        <v>0</v>
      </c>
      <c r="KRG49" s="258">
        <f ca="1">IFERROR(IF(ISNUMBER(SEARCH("months",#REF!)),INDEX(INDIRECT($I$20),1)*DATEDIF(KRG$25,MIN(KRH$25,$F$19)+1,"m")/12,0),0)</f>
        <v>0</v>
      </c>
      <c r="KRI49" s="258">
        <f ca="1">IFERROR(IF(ISNUMBER(SEARCH("months",#REF!)),INDEX(INDIRECT($I$20),1)*DATEDIF(KRI$25,MIN(KRJ$25,$F$19)+1,"m")/12,0),0)</f>
        <v>0</v>
      </c>
      <c r="KRK49" s="258">
        <f ca="1">IFERROR(IF(ISNUMBER(SEARCH("months",#REF!)),INDEX(INDIRECT($I$20),1)*DATEDIF(KRK$25,MIN(KRL$25,$F$19)+1,"m")/12,0),0)</f>
        <v>0</v>
      </c>
      <c r="KRM49" s="258">
        <f ca="1">IFERROR(IF(ISNUMBER(SEARCH("months",#REF!)),INDEX(INDIRECT($I$20),1)*DATEDIF(KRM$25,MIN(KRN$25,$F$19)+1,"m")/12,0),0)</f>
        <v>0</v>
      </c>
      <c r="KRO49" s="258">
        <f ca="1">IFERROR(IF(ISNUMBER(SEARCH("months",#REF!)),INDEX(INDIRECT($I$20),1)*DATEDIF(KRO$25,MIN(KRP$25,$F$19)+1,"m")/12,0),0)</f>
        <v>0</v>
      </c>
      <c r="KRQ49" s="258">
        <f ca="1">IFERROR(IF(ISNUMBER(SEARCH("months",#REF!)),INDEX(INDIRECT($I$20),1)*DATEDIF(KRQ$25,MIN(KRR$25,$F$19)+1,"m")/12,0),0)</f>
        <v>0</v>
      </c>
      <c r="KRS49" s="258">
        <f ca="1">IFERROR(IF(ISNUMBER(SEARCH("months",#REF!)),INDEX(INDIRECT($I$20),1)*DATEDIF(KRS$25,MIN(KRT$25,$F$19)+1,"m")/12,0),0)</f>
        <v>0</v>
      </c>
      <c r="KRU49" s="258">
        <f ca="1">IFERROR(IF(ISNUMBER(SEARCH("months",#REF!)),INDEX(INDIRECT($I$20),1)*DATEDIF(KRU$25,MIN(KRV$25,$F$19)+1,"m")/12,0),0)</f>
        <v>0</v>
      </c>
      <c r="KRW49" s="258">
        <f ca="1">IFERROR(IF(ISNUMBER(SEARCH("months",#REF!)),INDEX(INDIRECT($I$20),1)*DATEDIF(KRW$25,MIN(KRX$25,$F$19)+1,"m")/12,0),0)</f>
        <v>0</v>
      </c>
      <c r="KRY49" s="258">
        <f ca="1">IFERROR(IF(ISNUMBER(SEARCH("months",#REF!)),INDEX(INDIRECT($I$20),1)*DATEDIF(KRY$25,MIN(KRZ$25,$F$19)+1,"m")/12,0),0)</f>
        <v>0</v>
      </c>
      <c r="KSA49" s="258">
        <f ca="1">IFERROR(IF(ISNUMBER(SEARCH("months",#REF!)),INDEX(INDIRECT($I$20),1)*DATEDIF(KSA$25,MIN(KSB$25,$F$19)+1,"m")/12,0),0)</f>
        <v>0</v>
      </c>
      <c r="KSC49" s="258">
        <f ca="1">IFERROR(IF(ISNUMBER(SEARCH("months",#REF!)),INDEX(INDIRECT($I$20),1)*DATEDIF(KSC$25,MIN(KSD$25,$F$19)+1,"m")/12,0),0)</f>
        <v>0</v>
      </c>
      <c r="KSE49" s="258">
        <f ca="1">IFERROR(IF(ISNUMBER(SEARCH("months",#REF!)),INDEX(INDIRECT($I$20),1)*DATEDIF(KSE$25,MIN(KSF$25,$F$19)+1,"m")/12,0),0)</f>
        <v>0</v>
      </c>
      <c r="KSG49" s="258">
        <f ca="1">IFERROR(IF(ISNUMBER(SEARCH("months",#REF!)),INDEX(INDIRECT($I$20),1)*DATEDIF(KSG$25,MIN(KSH$25,$F$19)+1,"m")/12,0),0)</f>
        <v>0</v>
      </c>
      <c r="KSI49" s="258">
        <f ca="1">IFERROR(IF(ISNUMBER(SEARCH("months",#REF!)),INDEX(INDIRECT($I$20),1)*DATEDIF(KSI$25,MIN(KSJ$25,$F$19)+1,"m")/12,0),0)</f>
        <v>0</v>
      </c>
      <c r="KSK49" s="258">
        <f ca="1">IFERROR(IF(ISNUMBER(SEARCH("months",#REF!)),INDEX(INDIRECT($I$20),1)*DATEDIF(KSK$25,MIN(KSL$25,$F$19)+1,"m")/12,0),0)</f>
        <v>0</v>
      </c>
      <c r="KSM49" s="258">
        <f ca="1">IFERROR(IF(ISNUMBER(SEARCH("months",#REF!)),INDEX(INDIRECT($I$20),1)*DATEDIF(KSM$25,MIN(KSN$25,$F$19)+1,"m")/12,0),0)</f>
        <v>0</v>
      </c>
      <c r="KSO49" s="258">
        <f ca="1">IFERROR(IF(ISNUMBER(SEARCH("months",#REF!)),INDEX(INDIRECT($I$20),1)*DATEDIF(KSO$25,MIN(KSP$25,$F$19)+1,"m")/12,0),0)</f>
        <v>0</v>
      </c>
      <c r="KSQ49" s="258">
        <f ca="1">IFERROR(IF(ISNUMBER(SEARCH("months",#REF!)),INDEX(INDIRECT($I$20),1)*DATEDIF(KSQ$25,MIN(KSR$25,$F$19)+1,"m")/12,0),0)</f>
        <v>0</v>
      </c>
      <c r="KSS49" s="258">
        <f ca="1">IFERROR(IF(ISNUMBER(SEARCH("months",#REF!)),INDEX(INDIRECT($I$20),1)*DATEDIF(KSS$25,MIN(KST$25,$F$19)+1,"m")/12,0),0)</f>
        <v>0</v>
      </c>
      <c r="KSU49" s="258">
        <f ca="1">IFERROR(IF(ISNUMBER(SEARCH("months",#REF!)),INDEX(INDIRECT($I$20),1)*DATEDIF(KSU$25,MIN(KSV$25,$F$19)+1,"m")/12,0),0)</f>
        <v>0</v>
      </c>
      <c r="KSW49" s="258">
        <f ca="1">IFERROR(IF(ISNUMBER(SEARCH("months",#REF!)),INDEX(INDIRECT($I$20),1)*DATEDIF(KSW$25,MIN(KSX$25,$F$19)+1,"m")/12,0),0)</f>
        <v>0</v>
      </c>
      <c r="KSY49" s="258">
        <f ca="1">IFERROR(IF(ISNUMBER(SEARCH("months",#REF!)),INDEX(INDIRECT($I$20),1)*DATEDIF(KSY$25,MIN(KSZ$25,$F$19)+1,"m")/12,0),0)</f>
        <v>0</v>
      </c>
      <c r="KTA49" s="258">
        <f ca="1">IFERROR(IF(ISNUMBER(SEARCH("months",#REF!)),INDEX(INDIRECT($I$20),1)*DATEDIF(KTA$25,MIN(KTB$25,$F$19)+1,"m")/12,0),0)</f>
        <v>0</v>
      </c>
      <c r="KTC49" s="258">
        <f ca="1">IFERROR(IF(ISNUMBER(SEARCH("months",#REF!)),INDEX(INDIRECT($I$20),1)*DATEDIF(KTC$25,MIN(KTD$25,$F$19)+1,"m")/12,0),0)</f>
        <v>0</v>
      </c>
      <c r="KTE49" s="258">
        <f ca="1">IFERROR(IF(ISNUMBER(SEARCH("months",#REF!)),INDEX(INDIRECT($I$20),1)*DATEDIF(KTE$25,MIN(KTF$25,$F$19)+1,"m")/12,0),0)</f>
        <v>0</v>
      </c>
      <c r="KTG49" s="258">
        <f ca="1">IFERROR(IF(ISNUMBER(SEARCH("months",#REF!)),INDEX(INDIRECT($I$20),1)*DATEDIF(KTG$25,MIN(KTH$25,$F$19)+1,"m")/12,0),0)</f>
        <v>0</v>
      </c>
      <c r="KTI49" s="258">
        <f ca="1">IFERROR(IF(ISNUMBER(SEARCH("months",#REF!)),INDEX(INDIRECT($I$20),1)*DATEDIF(KTI$25,MIN(KTJ$25,$F$19)+1,"m")/12,0),0)</f>
        <v>0</v>
      </c>
      <c r="KTK49" s="258">
        <f ca="1">IFERROR(IF(ISNUMBER(SEARCH("months",#REF!)),INDEX(INDIRECT($I$20),1)*DATEDIF(KTK$25,MIN(KTL$25,$F$19)+1,"m")/12,0),0)</f>
        <v>0</v>
      </c>
      <c r="KTM49" s="258">
        <f ca="1">IFERROR(IF(ISNUMBER(SEARCH("months",#REF!)),INDEX(INDIRECT($I$20),1)*DATEDIF(KTM$25,MIN(KTN$25,$F$19)+1,"m")/12,0),0)</f>
        <v>0</v>
      </c>
      <c r="KTO49" s="258">
        <f ca="1">IFERROR(IF(ISNUMBER(SEARCH("months",#REF!)),INDEX(INDIRECT($I$20),1)*DATEDIF(KTO$25,MIN(KTP$25,$F$19)+1,"m")/12,0),0)</f>
        <v>0</v>
      </c>
      <c r="KTQ49" s="258">
        <f ca="1">IFERROR(IF(ISNUMBER(SEARCH("months",#REF!)),INDEX(INDIRECT($I$20),1)*DATEDIF(KTQ$25,MIN(KTR$25,$F$19)+1,"m")/12,0),0)</f>
        <v>0</v>
      </c>
      <c r="KTS49" s="258">
        <f ca="1">IFERROR(IF(ISNUMBER(SEARCH("months",#REF!)),INDEX(INDIRECT($I$20),1)*DATEDIF(KTS$25,MIN(KTT$25,$F$19)+1,"m")/12,0),0)</f>
        <v>0</v>
      </c>
      <c r="KTU49" s="258">
        <f ca="1">IFERROR(IF(ISNUMBER(SEARCH("months",#REF!)),INDEX(INDIRECT($I$20),1)*DATEDIF(KTU$25,MIN(KTV$25,$F$19)+1,"m")/12,0),0)</f>
        <v>0</v>
      </c>
      <c r="KTW49" s="258">
        <f ca="1">IFERROR(IF(ISNUMBER(SEARCH("months",#REF!)),INDEX(INDIRECT($I$20),1)*DATEDIF(KTW$25,MIN(KTX$25,$F$19)+1,"m")/12,0),0)</f>
        <v>0</v>
      </c>
      <c r="KTY49" s="258">
        <f ca="1">IFERROR(IF(ISNUMBER(SEARCH("months",#REF!)),INDEX(INDIRECT($I$20),1)*DATEDIF(KTY$25,MIN(KTZ$25,$F$19)+1,"m")/12,0),0)</f>
        <v>0</v>
      </c>
      <c r="KUA49" s="258">
        <f ca="1">IFERROR(IF(ISNUMBER(SEARCH("months",#REF!)),INDEX(INDIRECT($I$20),1)*DATEDIF(KUA$25,MIN(KUB$25,$F$19)+1,"m")/12,0),0)</f>
        <v>0</v>
      </c>
      <c r="KUC49" s="258">
        <f ca="1">IFERROR(IF(ISNUMBER(SEARCH("months",#REF!)),INDEX(INDIRECT($I$20),1)*DATEDIF(KUC$25,MIN(KUD$25,$F$19)+1,"m")/12,0),0)</f>
        <v>0</v>
      </c>
      <c r="KUE49" s="258">
        <f ca="1">IFERROR(IF(ISNUMBER(SEARCH("months",#REF!)),INDEX(INDIRECT($I$20),1)*DATEDIF(KUE$25,MIN(KUF$25,$F$19)+1,"m")/12,0),0)</f>
        <v>0</v>
      </c>
      <c r="KUG49" s="258">
        <f ca="1">IFERROR(IF(ISNUMBER(SEARCH("months",#REF!)),INDEX(INDIRECT($I$20),1)*DATEDIF(KUG$25,MIN(KUH$25,$F$19)+1,"m")/12,0),0)</f>
        <v>0</v>
      </c>
      <c r="KUI49" s="258">
        <f ca="1">IFERROR(IF(ISNUMBER(SEARCH("months",#REF!)),INDEX(INDIRECT($I$20),1)*DATEDIF(KUI$25,MIN(KUJ$25,$F$19)+1,"m")/12,0),0)</f>
        <v>0</v>
      </c>
      <c r="KUK49" s="258">
        <f ca="1">IFERROR(IF(ISNUMBER(SEARCH("months",#REF!)),INDEX(INDIRECT($I$20),1)*DATEDIF(KUK$25,MIN(KUL$25,$F$19)+1,"m")/12,0),0)</f>
        <v>0</v>
      </c>
      <c r="KUM49" s="258">
        <f ca="1">IFERROR(IF(ISNUMBER(SEARCH("months",#REF!)),INDEX(INDIRECT($I$20),1)*DATEDIF(KUM$25,MIN(KUN$25,$F$19)+1,"m")/12,0),0)</f>
        <v>0</v>
      </c>
      <c r="KUO49" s="258">
        <f ca="1">IFERROR(IF(ISNUMBER(SEARCH("months",#REF!)),INDEX(INDIRECT($I$20),1)*DATEDIF(KUO$25,MIN(KUP$25,$F$19)+1,"m")/12,0),0)</f>
        <v>0</v>
      </c>
      <c r="KUQ49" s="258">
        <f ca="1">IFERROR(IF(ISNUMBER(SEARCH("months",#REF!)),INDEX(INDIRECT($I$20),1)*DATEDIF(KUQ$25,MIN(KUR$25,$F$19)+1,"m")/12,0),0)</f>
        <v>0</v>
      </c>
      <c r="KUS49" s="258">
        <f ca="1">IFERROR(IF(ISNUMBER(SEARCH("months",#REF!)),INDEX(INDIRECT($I$20),1)*DATEDIF(KUS$25,MIN(KUT$25,$F$19)+1,"m")/12,0),0)</f>
        <v>0</v>
      </c>
      <c r="KUU49" s="258">
        <f ca="1">IFERROR(IF(ISNUMBER(SEARCH("months",#REF!)),INDEX(INDIRECT($I$20),1)*DATEDIF(KUU$25,MIN(KUV$25,$F$19)+1,"m")/12,0),0)</f>
        <v>0</v>
      </c>
      <c r="KUW49" s="258">
        <f ca="1">IFERROR(IF(ISNUMBER(SEARCH("months",#REF!)),INDEX(INDIRECT($I$20),1)*DATEDIF(KUW$25,MIN(KUX$25,$F$19)+1,"m")/12,0),0)</f>
        <v>0</v>
      </c>
      <c r="KUY49" s="258">
        <f ca="1">IFERROR(IF(ISNUMBER(SEARCH("months",#REF!)),INDEX(INDIRECT($I$20),1)*DATEDIF(KUY$25,MIN(KUZ$25,$F$19)+1,"m")/12,0),0)</f>
        <v>0</v>
      </c>
      <c r="KVA49" s="258">
        <f ca="1">IFERROR(IF(ISNUMBER(SEARCH("months",#REF!)),INDEX(INDIRECT($I$20),1)*DATEDIF(KVA$25,MIN(KVB$25,$F$19)+1,"m")/12,0),0)</f>
        <v>0</v>
      </c>
      <c r="KVC49" s="258">
        <f ca="1">IFERROR(IF(ISNUMBER(SEARCH("months",#REF!)),INDEX(INDIRECT($I$20),1)*DATEDIF(KVC$25,MIN(KVD$25,$F$19)+1,"m")/12,0),0)</f>
        <v>0</v>
      </c>
      <c r="KVE49" s="258">
        <f ca="1">IFERROR(IF(ISNUMBER(SEARCH("months",#REF!)),INDEX(INDIRECT($I$20),1)*DATEDIF(KVE$25,MIN(KVF$25,$F$19)+1,"m")/12,0),0)</f>
        <v>0</v>
      </c>
      <c r="KVG49" s="258">
        <f ca="1">IFERROR(IF(ISNUMBER(SEARCH("months",#REF!)),INDEX(INDIRECT($I$20),1)*DATEDIF(KVG$25,MIN(KVH$25,$F$19)+1,"m")/12,0),0)</f>
        <v>0</v>
      </c>
      <c r="KVI49" s="258">
        <f ca="1">IFERROR(IF(ISNUMBER(SEARCH("months",#REF!)),INDEX(INDIRECT($I$20),1)*DATEDIF(KVI$25,MIN(KVJ$25,$F$19)+1,"m")/12,0),0)</f>
        <v>0</v>
      </c>
      <c r="KVK49" s="258">
        <f ca="1">IFERROR(IF(ISNUMBER(SEARCH("months",#REF!)),INDEX(INDIRECT($I$20),1)*DATEDIF(KVK$25,MIN(KVL$25,$F$19)+1,"m")/12,0),0)</f>
        <v>0</v>
      </c>
      <c r="KVM49" s="258">
        <f ca="1">IFERROR(IF(ISNUMBER(SEARCH("months",#REF!)),INDEX(INDIRECT($I$20),1)*DATEDIF(KVM$25,MIN(KVN$25,$F$19)+1,"m")/12,0),0)</f>
        <v>0</v>
      </c>
      <c r="KVO49" s="258">
        <f ca="1">IFERROR(IF(ISNUMBER(SEARCH("months",#REF!)),INDEX(INDIRECT($I$20),1)*DATEDIF(KVO$25,MIN(KVP$25,$F$19)+1,"m")/12,0),0)</f>
        <v>0</v>
      </c>
      <c r="KVQ49" s="258">
        <f ca="1">IFERROR(IF(ISNUMBER(SEARCH("months",#REF!)),INDEX(INDIRECT($I$20),1)*DATEDIF(KVQ$25,MIN(KVR$25,$F$19)+1,"m")/12,0),0)</f>
        <v>0</v>
      </c>
      <c r="KVS49" s="258">
        <f ca="1">IFERROR(IF(ISNUMBER(SEARCH("months",#REF!)),INDEX(INDIRECT($I$20),1)*DATEDIF(KVS$25,MIN(KVT$25,$F$19)+1,"m")/12,0),0)</f>
        <v>0</v>
      </c>
      <c r="KVU49" s="258">
        <f ca="1">IFERROR(IF(ISNUMBER(SEARCH("months",#REF!)),INDEX(INDIRECT($I$20),1)*DATEDIF(KVU$25,MIN(KVV$25,$F$19)+1,"m")/12,0),0)</f>
        <v>0</v>
      </c>
      <c r="KVW49" s="258">
        <f ca="1">IFERROR(IF(ISNUMBER(SEARCH("months",#REF!)),INDEX(INDIRECT($I$20),1)*DATEDIF(KVW$25,MIN(KVX$25,$F$19)+1,"m")/12,0),0)</f>
        <v>0</v>
      </c>
      <c r="KVY49" s="258">
        <f ca="1">IFERROR(IF(ISNUMBER(SEARCH("months",#REF!)),INDEX(INDIRECT($I$20),1)*DATEDIF(KVY$25,MIN(KVZ$25,$F$19)+1,"m")/12,0),0)</f>
        <v>0</v>
      </c>
      <c r="KWA49" s="258">
        <f ca="1">IFERROR(IF(ISNUMBER(SEARCH("months",#REF!)),INDEX(INDIRECT($I$20),1)*DATEDIF(KWA$25,MIN(KWB$25,$F$19)+1,"m")/12,0),0)</f>
        <v>0</v>
      </c>
      <c r="KWC49" s="258">
        <f ca="1">IFERROR(IF(ISNUMBER(SEARCH("months",#REF!)),INDEX(INDIRECT($I$20),1)*DATEDIF(KWC$25,MIN(KWD$25,$F$19)+1,"m")/12,0),0)</f>
        <v>0</v>
      </c>
      <c r="KWE49" s="258">
        <f ca="1">IFERROR(IF(ISNUMBER(SEARCH("months",#REF!)),INDEX(INDIRECT($I$20),1)*DATEDIF(KWE$25,MIN(KWF$25,$F$19)+1,"m")/12,0),0)</f>
        <v>0</v>
      </c>
      <c r="KWG49" s="258">
        <f ca="1">IFERROR(IF(ISNUMBER(SEARCH("months",#REF!)),INDEX(INDIRECT($I$20),1)*DATEDIF(KWG$25,MIN(KWH$25,$F$19)+1,"m")/12,0),0)</f>
        <v>0</v>
      </c>
      <c r="KWI49" s="258">
        <f ca="1">IFERROR(IF(ISNUMBER(SEARCH("months",#REF!)),INDEX(INDIRECT($I$20),1)*DATEDIF(KWI$25,MIN(KWJ$25,$F$19)+1,"m")/12,0),0)</f>
        <v>0</v>
      </c>
      <c r="KWK49" s="258">
        <f ca="1">IFERROR(IF(ISNUMBER(SEARCH("months",#REF!)),INDEX(INDIRECT($I$20),1)*DATEDIF(KWK$25,MIN(KWL$25,$F$19)+1,"m")/12,0),0)</f>
        <v>0</v>
      </c>
      <c r="KWM49" s="258">
        <f ca="1">IFERROR(IF(ISNUMBER(SEARCH("months",#REF!)),INDEX(INDIRECT($I$20),1)*DATEDIF(KWM$25,MIN(KWN$25,$F$19)+1,"m")/12,0),0)</f>
        <v>0</v>
      </c>
      <c r="KWO49" s="258">
        <f ca="1">IFERROR(IF(ISNUMBER(SEARCH("months",#REF!)),INDEX(INDIRECT($I$20),1)*DATEDIF(KWO$25,MIN(KWP$25,$F$19)+1,"m")/12,0),0)</f>
        <v>0</v>
      </c>
      <c r="KWQ49" s="258">
        <f ca="1">IFERROR(IF(ISNUMBER(SEARCH("months",#REF!)),INDEX(INDIRECT($I$20),1)*DATEDIF(KWQ$25,MIN(KWR$25,$F$19)+1,"m")/12,0),0)</f>
        <v>0</v>
      </c>
      <c r="KWS49" s="258">
        <f ca="1">IFERROR(IF(ISNUMBER(SEARCH("months",#REF!)),INDEX(INDIRECT($I$20),1)*DATEDIF(KWS$25,MIN(KWT$25,$F$19)+1,"m")/12,0),0)</f>
        <v>0</v>
      </c>
      <c r="KWU49" s="258">
        <f ca="1">IFERROR(IF(ISNUMBER(SEARCH("months",#REF!)),INDEX(INDIRECT($I$20),1)*DATEDIF(KWU$25,MIN(KWV$25,$F$19)+1,"m")/12,0),0)</f>
        <v>0</v>
      </c>
      <c r="KWW49" s="258">
        <f ca="1">IFERROR(IF(ISNUMBER(SEARCH("months",#REF!)),INDEX(INDIRECT($I$20),1)*DATEDIF(KWW$25,MIN(KWX$25,$F$19)+1,"m")/12,0),0)</f>
        <v>0</v>
      </c>
      <c r="KWY49" s="258">
        <f ca="1">IFERROR(IF(ISNUMBER(SEARCH("months",#REF!)),INDEX(INDIRECT($I$20),1)*DATEDIF(KWY$25,MIN(KWZ$25,$F$19)+1,"m")/12,0),0)</f>
        <v>0</v>
      </c>
      <c r="KXA49" s="258">
        <f ca="1">IFERROR(IF(ISNUMBER(SEARCH("months",#REF!)),INDEX(INDIRECT($I$20),1)*DATEDIF(KXA$25,MIN(KXB$25,$F$19)+1,"m")/12,0),0)</f>
        <v>0</v>
      </c>
      <c r="KXC49" s="258">
        <f ca="1">IFERROR(IF(ISNUMBER(SEARCH("months",#REF!)),INDEX(INDIRECT($I$20),1)*DATEDIF(KXC$25,MIN(KXD$25,$F$19)+1,"m")/12,0),0)</f>
        <v>0</v>
      </c>
      <c r="KXE49" s="258">
        <f ca="1">IFERROR(IF(ISNUMBER(SEARCH("months",#REF!)),INDEX(INDIRECT($I$20),1)*DATEDIF(KXE$25,MIN(KXF$25,$F$19)+1,"m")/12,0),0)</f>
        <v>0</v>
      </c>
      <c r="KXG49" s="258">
        <f ca="1">IFERROR(IF(ISNUMBER(SEARCH("months",#REF!)),INDEX(INDIRECT($I$20),1)*DATEDIF(KXG$25,MIN(KXH$25,$F$19)+1,"m")/12,0),0)</f>
        <v>0</v>
      </c>
      <c r="KXI49" s="258">
        <f ca="1">IFERROR(IF(ISNUMBER(SEARCH("months",#REF!)),INDEX(INDIRECT($I$20),1)*DATEDIF(KXI$25,MIN(KXJ$25,$F$19)+1,"m")/12,0),0)</f>
        <v>0</v>
      </c>
      <c r="KXK49" s="258">
        <f ca="1">IFERROR(IF(ISNUMBER(SEARCH("months",#REF!)),INDEX(INDIRECT($I$20),1)*DATEDIF(KXK$25,MIN(KXL$25,$F$19)+1,"m")/12,0),0)</f>
        <v>0</v>
      </c>
      <c r="KXM49" s="258">
        <f ca="1">IFERROR(IF(ISNUMBER(SEARCH("months",#REF!)),INDEX(INDIRECT($I$20),1)*DATEDIF(KXM$25,MIN(KXN$25,$F$19)+1,"m")/12,0),0)</f>
        <v>0</v>
      </c>
      <c r="KXO49" s="258">
        <f ca="1">IFERROR(IF(ISNUMBER(SEARCH("months",#REF!)),INDEX(INDIRECT($I$20),1)*DATEDIF(KXO$25,MIN(KXP$25,$F$19)+1,"m")/12,0),0)</f>
        <v>0</v>
      </c>
      <c r="KXQ49" s="258">
        <f ca="1">IFERROR(IF(ISNUMBER(SEARCH("months",#REF!)),INDEX(INDIRECT($I$20),1)*DATEDIF(KXQ$25,MIN(KXR$25,$F$19)+1,"m")/12,0),0)</f>
        <v>0</v>
      </c>
      <c r="KXS49" s="258">
        <f ca="1">IFERROR(IF(ISNUMBER(SEARCH("months",#REF!)),INDEX(INDIRECT($I$20),1)*DATEDIF(KXS$25,MIN(KXT$25,$F$19)+1,"m")/12,0),0)</f>
        <v>0</v>
      </c>
      <c r="KXU49" s="258">
        <f ca="1">IFERROR(IF(ISNUMBER(SEARCH("months",#REF!)),INDEX(INDIRECT($I$20),1)*DATEDIF(KXU$25,MIN(KXV$25,$F$19)+1,"m")/12,0),0)</f>
        <v>0</v>
      </c>
      <c r="KXW49" s="258">
        <f ca="1">IFERROR(IF(ISNUMBER(SEARCH("months",#REF!)),INDEX(INDIRECT($I$20),1)*DATEDIF(KXW$25,MIN(KXX$25,$F$19)+1,"m")/12,0),0)</f>
        <v>0</v>
      </c>
      <c r="KXY49" s="258">
        <f ca="1">IFERROR(IF(ISNUMBER(SEARCH("months",#REF!)),INDEX(INDIRECT($I$20),1)*DATEDIF(KXY$25,MIN(KXZ$25,$F$19)+1,"m")/12,0),0)</f>
        <v>0</v>
      </c>
      <c r="KYA49" s="258">
        <f ca="1">IFERROR(IF(ISNUMBER(SEARCH("months",#REF!)),INDEX(INDIRECT($I$20),1)*DATEDIF(KYA$25,MIN(KYB$25,$F$19)+1,"m")/12,0),0)</f>
        <v>0</v>
      </c>
      <c r="KYC49" s="258">
        <f ca="1">IFERROR(IF(ISNUMBER(SEARCH("months",#REF!)),INDEX(INDIRECT($I$20),1)*DATEDIF(KYC$25,MIN(KYD$25,$F$19)+1,"m")/12,0),0)</f>
        <v>0</v>
      </c>
      <c r="KYE49" s="258">
        <f ca="1">IFERROR(IF(ISNUMBER(SEARCH("months",#REF!)),INDEX(INDIRECT($I$20),1)*DATEDIF(KYE$25,MIN(KYF$25,$F$19)+1,"m")/12,0),0)</f>
        <v>0</v>
      </c>
      <c r="KYG49" s="258">
        <f ca="1">IFERROR(IF(ISNUMBER(SEARCH("months",#REF!)),INDEX(INDIRECT($I$20),1)*DATEDIF(KYG$25,MIN(KYH$25,$F$19)+1,"m")/12,0),0)</f>
        <v>0</v>
      </c>
      <c r="KYI49" s="258">
        <f ca="1">IFERROR(IF(ISNUMBER(SEARCH("months",#REF!)),INDEX(INDIRECT($I$20),1)*DATEDIF(KYI$25,MIN(KYJ$25,$F$19)+1,"m")/12,0),0)</f>
        <v>0</v>
      </c>
      <c r="KYK49" s="258">
        <f ca="1">IFERROR(IF(ISNUMBER(SEARCH("months",#REF!)),INDEX(INDIRECT($I$20),1)*DATEDIF(KYK$25,MIN(KYL$25,$F$19)+1,"m")/12,0),0)</f>
        <v>0</v>
      </c>
      <c r="KYM49" s="258">
        <f ca="1">IFERROR(IF(ISNUMBER(SEARCH("months",#REF!)),INDEX(INDIRECT($I$20),1)*DATEDIF(KYM$25,MIN(KYN$25,$F$19)+1,"m")/12,0),0)</f>
        <v>0</v>
      </c>
      <c r="KYO49" s="258">
        <f ca="1">IFERROR(IF(ISNUMBER(SEARCH("months",#REF!)),INDEX(INDIRECT($I$20),1)*DATEDIF(KYO$25,MIN(KYP$25,$F$19)+1,"m")/12,0),0)</f>
        <v>0</v>
      </c>
      <c r="KYQ49" s="258">
        <f ca="1">IFERROR(IF(ISNUMBER(SEARCH("months",#REF!)),INDEX(INDIRECT($I$20),1)*DATEDIF(KYQ$25,MIN(KYR$25,$F$19)+1,"m")/12,0),0)</f>
        <v>0</v>
      </c>
      <c r="KYS49" s="258">
        <f ca="1">IFERROR(IF(ISNUMBER(SEARCH("months",#REF!)),INDEX(INDIRECT($I$20),1)*DATEDIF(KYS$25,MIN(KYT$25,$F$19)+1,"m")/12,0),0)</f>
        <v>0</v>
      </c>
      <c r="KYU49" s="258">
        <f ca="1">IFERROR(IF(ISNUMBER(SEARCH("months",#REF!)),INDEX(INDIRECT($I$20),1)*DATEDIF(KYU$25,MIN(KYV$25,$F$19)+1,"m")/12,0),0)</f>
        <v>0</v>
      </c>
      <c r="KYW49" s="258">
        <f ca="1">IFERROR(IF(ISNUMBER(SEARCH("months",#REF!)),INDEX(INDIRECT($I$20),1)*DATEDIF(KYW$25,MIN(KYX$25,$F$19)+1,"m")/12,0),0)</f>
        <v>0</v>
      </c>
      <c r="KYY49" s="258">
        <f ca="1">IFERROR(IF(ISNUMBER(SEARCH("months",#REF!)),INDEX(INDIRECT($I$20),1)*DATEDIF(KYY$25,MIN(KYZ$25,$F$19)+1,"m")/12,0),0)</f>
        <v>0</v>
      </c>
      <c r="KZA49" s="258">
        <f ca="1">IFERROR(IF(ISNUMBER(SEARCH("months",#REF!)),INDEX(INDIRECT($I$20),1)*DATEDIF(KZA$25,MIN(KZB$25,$F$19)+1,"m")/12,0),0)</f>
        <v>0</v>
      </c>
      <c r="KZC49" s="258">
        <f ca="1">IFERROR(IF(ISNUMBER(SEARCH("months",#REF!)),INDEX(INDIRECT($I$20),1)*DATEDIF(KZC$25,MIN(KZD$25,$F$19)+1,"m")/12,0),0)</f>
        <v>0</v>
      </c>
      <c r="KZE49" s="258">
        <f ca="1">IFERROR(IF(ISNUMBER(SEARCH("months",#REF!)),INDEX(INDIRECT($I$20),1)*DATEDIF(KZE$25,MIN(KZF$25,$F$19)+1,"m")/12,0),0)</f>
        <v>0</v>
      </c>
      <c r="KZG49" s="258">
        <f ca="1">IFERROR(IF(ISNUMBER(SEARCH("months",#REF!)),INDEX(INDIRECT($I$20),1)*DATEDIF(KZG$25,MIN(KZH$25,$F$19)+1,"m")/12,0),0)</f>
        <v>0</v>
      </c>
      <c r="KZI49" s="258">
        <f ca="1">IFERROR(IF(ISNUMBER(SEARCH("months",#REF!)),INDEX(INDIRECT($I$20),1)*DATEDIF(KZI$25,MIN(KZJ$25,$F$19)+1,"m")/12,0),0)</f>
        <v>0</v>
      </c>
      <c r="KZK49" s="258">
        <f ca="1">IFERROR(IF(ISNUMBER(SEARCH("months",#REF!)),INDEX(INDIRECT($I$20),1)*DATEDIF(KZK$25,MIN(KZL$25,$F$19)+1,"m")/12,0),0)</f>
        <v>0</v>
      </c>
      <c r="KZM49" s="258">
        <f ca="1">IFERROR(IF(ISNUMBER(SEARCH("months",#REF!)),INDEX(INDIRECT($I$20),1)*DATEDIF(KZM$25,MIN(KZN$25,$F$19)+1,"m")/12,0),0)</f>
        <v>0</v>
      </c>
      <c r="KZO49" s="258">
        <f ca="1">IFERROR(IF(ISNUMBER(SEARCH("months",#REF!)),INDEX(INDIRECT($I$20),1)*DATEDIF(KZO$25,MIN(KZP$25,$F$19)+1,"m")/12,0),0)</f>
        <v>0</v>
      </c>
      <c r="KZQ49" s="258">
        <f ca="1">IFERROR(IF(ISNUMBER(SEARCH("months",#REF!)),INDEX(INDIRECT($I$20),1)*DATEDIF(KZQ$25,MIN(KZR$25,$F$19)+1,"m")/12,0),0)</f>
        <v>0</v>
      </c>
      <c r="KZS49" s="258">
        <f ca="1">IFERROR(IF(ISNUMBER(SEARCH("months",#REF!)),INDEX(INDIRECT($I$20),1)*DATEDIF(KZS$25,MIN(KZT$25,$F$19)+1,"m")/12,0),0)</f>
        <v>0</v>
      </c>
      <c r="KZU49" s="258">
        <f ca="1">IFERROR(IF(ISNUMBER(SEARCH("months",#REF!)),INDEX(INDIRECT($I$20),1)*DATEDIF(KZU$25,MIN(KZV$25,$F$19)+1,"m")/12,0),0)</f>
        <v>0</v>
      </c>
      <c r="KZW49" s="258">
        <f ca="1">IFERROR(IF(ISNUMBER(SEARCH("months",#REF!)),INDEX(INDIRECT($I$20),1)*DATEDIF(KZW$25,MIN(KZX$25,$F$19)+1,"m")/12,0),0)</f>
        <v>0</v>
      </c>
      <c r="KZY49" s="258">
        <f ca="1">IFERROR(IF(ISNUMBER(SEARCH("months",#REF!)),INDEX(INDIRECT($I$20),1)*DATEDIF(KZY$25,MIN(KZZ$25,$F$19)+1,"m")/12,0),0)</f>
        <v>0</v>
      </c>
      <c r="LAA49" s="258">
        <f ca="1">IFERROR(IF(ISNUMBER(SEARCH("months",#REF!)),INDEX(INDIRECT($I$20),1)*DATEDIF(LAA$25,MIN(LAB$25,$F$19)+1,"m")/12,0),0)</f>
        <v>0</v>
      </c>
      <c r="LAC49" s="258">
        <f ca="1">IFERROR(IF(ISNUMBER(SEARCH("months",#REF!)),INDEX(INDIRECT($I$20),1)*DATEDIF(LAC$25,MIN(LAD$25,$F$19)+1,"m")/12,0),0)</f>
        <v>0</v>
      </c>
      <c r="LAE49" s="258">
        <f ca="1">IFERROR(IF(ISNUMBER(SEARCH("months",#REF!)),INDEX(INDIRECT($I$20),1)*DATEDIF(LAE$25,MIN(LAF$25,$F$19)+1,"m")/12,0),0)</f>
        <v>0</v>
      </c>
      <c r="LAG49" s="258">
        <f ca="1">IFERROR(IF(ISNUMBER(SEARCH("months",#REF!)),INDEX(INDIRECT($I$20),1)*DATEDIF(LAG$25,MIN(LAH$25,$F$19)+1,"m")/12,0),0)</f>
        <v>0</v>
      </c>
      <c r="LAI49" s="258">
        <f ca="1">IFERROR(IF(ISNUMBER(SEARCH("months",#REF!)),INDEX(INDIRECT($I$20),1)*DATEDIF(LAI$25,MIN(LAJ$25,$F$19)+1,"m")/12,0),0)</f>
        <v>0</v>
      </c>
      <c r="LAK49" s="258">
        <f ca="1">IFERROR(IF(ISNUMBER(SEARCH("months",#REF!)),INDEX(INDIRECT($I$20),1)*DATEDIF(LAK$25,MIN(LAL$25,$F$19)+1,"m")/12,0),0)</f>
        <v>0</v>
      </c>
      <c r="LAM49" s="258">
        <f ca="1">IFERROR(IF(ISNUMBER(SEARCH("months",#REF!)),INDEX(INDIRECT($I$20),1)*DATEDIF(LAM$25,MIN(LAN$25,$F$19)+1,"m")/12,0),0)</f>
        <v>0</v>
      </c>
      <c r="LAO49" s="258">
        <f ca="1">IFERROR(IF(ISNUMBER(SEARCH("months",#REF!)),INDEX(INDIRECT($I$20),1)*DATEDIF(LAO$25,MIN(LAP$25,$F$19)+1,"m")/12,0),0)</f>
        <v>0</v>
      </c>
      <c r="LAQ49" s="258">
        <f ca="1">IFERROR(IF(ISNUMBER(SEARCH("months",#REF!)),INDEX(INDIRECT($I$20),1)*DATEDIF(LAQ$25,MIN(LAR$25,$F$19)+1,"m")/12,0),0)</f>
        <v>0</v>
      </c>
      <c r="LAS49" s="258">
        <f ca="1">IFERROR(IF(ISNUMBER(SEARCH("months",#REF!)),INDEX(INDIRECT($I$20),1)*DATEDIF(LAS$25,MIN(LAT$25,$F$19)+1,"m")/12,0),0)</f>
        <v>0</v>
      </c>
      <c r="LAU49" s="258">
        <f ca="1">IFERROR(IF(ISNUMBER(SEARCH("months",#REF!)),INDEX(INDIRECT($I$20),1)*DATEDIF(LAU$25,MIN(LAV$25,$F$19)+1,"m")/12,0),0)</f>
        <v>0</v>
      </c>
      <c r="LAW49" s="258">
        <f ca="1">IFERROR(IF(ISNUMBER(SEARCH("months",#REF!)),INDEX(INDIRECT($I$20),1)*DATEDIF(LAW$25,MIN(LAX$25,$F$19)+1,"m")/12,0),0)</f>
        <v>0</v>
      </c>
      <c r="LAY49" s="258">
        <f ca="1">IFERROR(IF(ISNUMBER(SEARCH("months",#REF!)),INDEX(INDIRECT($I$20),1)*DATEDIF(LAY$25,MIN(LAZ$25,$F$19)+1,"m")/12,0),0)</f>
        <v>0</v>
      </c>
      <c r="LBA49" s="258">
        <f ca="1">IFERROR(IF(ISNUMBER(SEARCH("months",#REF!)),INDEX(INDIRECT($I$20),1)*DATEDIF(LBA$25,MIN(LBB$25,$F$19)+1,"m")/12,0),0)</f>
        <v>0</v>
      </c>
      <c r="LBC49" s="258">
        <f ca="1">IFERROR(IF(ISNUMBER(SEARCH("months",#REF!)),INDEX(INDIRECT($I$20),1)*DATEDIF(LBC$25,MIN(LBD$25,$F$19)+1,"m")/12,0),0)</f>
        <v>0</v>
      </c>
      <c r="LBE49" s="258">
        <f ca="1">IFERROR(IF(ISNUMBER(SEARCH("months",#REF!)),INDEX(INDIRECT($I$20),1)*DATEDIF(LBE$25,MIN(LBF$25,$F$19)+1,"m")/12,0),0)</f>
        <v>0</v>
      </c>
      <c r="LBG49" s="258">
        <f ca="1">IFERROR(IF(ISNUMBER(SEARCH("months",#REF!)),INDEX(INDIRECT($I$20),1)*DATEDIF(LBG$25,MIN(LBH$25,$F$19)+1,"m")/12,0),0)</f>
        <v>0</v>
      </c>
      <c r="LBI49" s="258">
        <f ca="1">IFERROR(IF(ISNUMBER(SEARCH("months",#REF!)),INDEX(INDIRECT($I$20),1)*DATEDIF(LBI$25,MIN(LBJ$25,$F$19)+1,"m")/12,0),0)</f>
        <v>0</v>
      </c>
      <c r="LBK49" s="258">
        <f ca="1">IFERROR(IF(ISNUMBER(SEARCH("months",#REF!)),INDEX(INDIRECT($I$20),1)*DATEDIF(LBK$25,MIN(LBL$25,$F$19)+1,"m")/12,0),0)</f>
        <v>0</v>
      </c>
      <c r="LBM49" s="258">
        <f ca="1">IFERROR(IF(ISNUMBER(SEARCH("months",#REF!)),INDEX(INDIRECT($I$20),1)*DATEDIF(LBM$25,MIN(LBN$25,$F$19)+1,"m")/12,0),0)</f>
        <v>0</v>
      </c>
      <c r="LBO49" s="258">
        <f ca="1">IFERROR(IF(ISNUMBER(SEARCH("months",#REF!)),INDEX(INDIRECT($I$20),1)*DATEDIF(LBO$25,MIN(LBP$25,$F$19)+1,"m")/12,0),0)</f>
        <v>0</v>
      </c>
      <c r="LBQ49" s="258">
        <f ca="1">IFERROR(IF(ISNUMBER(SEARCH("months",#REF!)),INDEX(INDIRECT($I$20),1)*DATEDIF(LBQ$25,MIN(LBR$25,$F$19)+1,"m")/12,0),0)</f>
        <v>0</v>
      </c>
      <c r="LBS49" s="258">
        <f ca="1">IFERROR(IF(ISNUMBER(SEARCH("months",#REF!)),INDEX(INDIRECT($I$20),1)*DATEDIF(LBS$25,MIN(LBT$25,$F$19)+1,"m")/12,0),0)</f>
        <v>0</v>
      </c>
      <c r="LBU49" s="258">
        <f ca="1">IFERROR(IF(ISNUMBER(SEARCH("months",#REF!)),INDEX(INDIRECT($I$20),1)*DATEDIF(LBU$25,MIN(LBV$25,$F$19)+1,"m")/12,0),0)</f>
        <v>0</v>
      </c>
      <c r="LBW49" s="258">
        <f ca="1">IFERROR(IF(ISNUMBER(SEARCH("months",#REF!)),INDEX(INDIRECT($I$20),1)*DATEDIF(LBW$25,MIN(LBX$25,$F$19)+1,"m")/12,0),0)</f>
        <v>0</v>
      </c>
      <c r="LBY49" s="258">
        <f ca="1">IFERROR(IF(ISNUMBER(SEARCH("months",#REF!)),INDEX(INDIRECT($I$20),1)*DATEDIF(LBY$25,MIN(LBZ$25,$F$19)+1,"m")/12,0),0)</f>
        <v>0</v>
      </c>
      <c r="LCA49" s="258">
        <f ca="1">IFERROR(IF(ISNUMBER(SEARCH("months",#REF!)),INDEX(INDIRECT($I$20),1)*DATEDIF(LCA$25,MIN(LCB$25,$F$19)+1,"m")/12,0),0)</f>
        <v>0</v>
      </c>
      <c r="LCC49" s="258">
        <f ca="1">IFERROR(IF(ISNUMBER(SEARCH("months",#REF!)),INDEX(INDIRECT($I$20),1)*DATEDIF(LCC$25,MIN(LCD$25,$F$19)+1,"m")/12,0),0)</f>
        <v>0</v>
      </c>
      <c r="LCE49" s="258">
        <f ca="1">IFERROR(IF(ISNUMBER(SEARCH("months",#REF!)),INDEX(INDIRECT($I$20),1)*DATEDIF(LCE$25,MIN(LCF$25,$F$19)+1,"m")/12,0),0)</f>
        <v>0</v>
      </c>
      <c r="LCG49" s="258">
        <f ca="1">IFERROR(IF(ISNUMBER(SEARCH("months",#REF!)),INDEX(INDIRECT($I$20),1)*DATEDIF(LCG$25,MIN(LCH$25,$F$19)+1,"m")/12,0),0)</f>
        <v>0</v>
      </c>
      <c r="LCI49" s="258">
        <f ca="1">IFERROR(IF(ISNUMBER(SEARCH("months",#REF!)),INDEX(INDIRECT($I$20),1)*DATEDIF(LCI$25,MIN(LCJ$25,$F$19)+1,"m")/12,0),0)</f>
        <v>0</v>
      </c>
      <c r="LCK49" s="258">
        <f ca="1">IFERROR(IF(ISNUMBER(SEARCH("months",#REF!)),INDEX(INDIRECT($I$20),1)*DATEDIF(LCK$25,MIN(LCL$25,$F$19)+1,"m")/12,0),0)</f>
        <v>0</v>
      </c>
      <c r="LCM49" s="258">
        <f ca="1">IFERROR(IF(ISNUMBER(SEARCH("months",#REF!)),INDEX(INDIRECT($I$20),1)*DATEDIF(LCM$25,MIN(LCN$25,$F$19)+1,"m")/12,0),0)</f>
        <v>0</v>
      </c>
      <c r="LCO49" s="258">
        <f ca="1">IFERROR(IF(ISNUMBER(SEARCH("months",#REF!)),INDEX(INDIRECT($I$20),1)*DATEDIF(LCO$25,MIN(LCP$25,$F$19)+1,"m")/12,0),0)</f>
        <v>0</v>
      </c>
      <c r="LCQ49" s="258">
        <f ca="1">IFERROR(IF(ISNUMBER(SEARCH("months",#REF!)),INDEX(INDIRECT($I$20),1)*DATEDIF(LCQ$25,MIN(LCR$25,$F$19)+1,"m")/12,0),0)</f>
        <v>0</v>
      </c>
      <c r="LCS49" s="258">
        <f ca="1">IFERROR(IF(ISNUMBER(SEARCH("months",#REF!)),INDEX(INDIRECT($I$20),1)*DATEDIF(LCS$25,MIN(LCT$25,$F$19)+1,"m")/12,0),0)</f>
        <v>0</v>
      </c>
      <c r="LCU49" s="258">
        <f ca="1">IFERROR(IF(ISNUMBER(SEARCH("months",#REF!)),INDEX(INDIRECT($I$20),1)*DATEDIF(LCU$25,MIN(LCV$25,$F$19)+1,"m")/12,0),0)</f>
        <v>0</v>
      </c>
      <c r="LCW49" s="258">
        <f ca="1">IFERROR(IF(ISNUMBER(SEARCH("months",#REF!)),INDEX(INDIRECT($I$20),1)*DATEDIF(LCW$25,MIN(LCX$25,$F$19)+1,"m")/12,0),0)</f>
        <v>0</v>
      </c>
      <c r="LCY49" s="258">
        <f ca="1">IFERROR(IF(ISNUMBER(SEARCH("months",#REF!)),INDEX(INDIRECT($I$20),1)*DATEDIF(LCY$25,MIN(LCZ$25,$F$19)+1,"m")/12,0),0)</f>
        <v>0</v>
      </c>
      <c r="LDA49" s="258">
        <f ca="1">IFERROR(IF(ISNUMBER(SEARCH("months",#REF!)),INDEX(INDIRECT($I$20),1)*DATEDIF(LDA$25,MIN(LDB$25,$F$19)+1,"m")/12,0),0)</f>
        <v>0</v>
      </c>
      <c r="LDC49" s="258">
        <f ca="1">IFERROR(IF(ISNUMBER(SEARCH("months",#REF!)),INDEX(INDIRECT($I$20),1)*DATEDIF(LDC$25,MIN(LDD$25,$F$19)+1,"m")/12,0),0)</f>
        <v>0</v>
      </c>
      <c r="LDE49" s="258">
        <f ca="1">IFERROR(IF(ISNUMBER(SEARCH("months",#REF!)),INDEX(INDIRECT($I$20),1)*DATEDIF(LDE$25,MIN(LDF$25,$F$19)+1,"m")/12,0),0)</f>
        <v>0</v>
      </c>
      <c r="LDG49" s="258">
        <f ca="1">IFERROR(IF(ISNUMBER(SEARCH("months",#REF!)),INDEX(INDIRECT($I$20),1)*DATEDIF(LDG$25,MIN(LDH$25,$F$19)+1,"m")/12,0),0)</f>
        <v>0</v>
      </c>
      <c r="LDI49" s="258">
        <f ca="1">IFERROR(IF(ISNUMBER(SEARCH("months",#REF!)),INDEX(INDIRECT($I$20),1)*DATEDIF(LDI$25,MIN(LDJ$25,$F$19)+1,"m")/12,0),0)</f>
        <v>0</v>
      </c>
      <c r="LDK49" s="258">
        <f ca="1">IFERROR(IF(ISNUMBER(SEARCH("months",#REF!)),INDEX(INDIRECT($I$20),1)*DATEDIF(LDK$25,MIN(LDL$25,$F$19)+1,"m")/12,0),0)</f>
        <v>0</v>
      </c>
      <c r="LDM49" s="258">
        <f ca="1">IFERROR(IF(ISNUMBER(SEARCH("months",#REF!)),INDEX(INDIRECT($I$20),1)*DATEDIF(LDM$25,MIN(LDN$25,$F$19)+1,"m")/12,0),0)</f>
        <v>0</v>
      </c>
      <c r="LDO49" s="258">
        <f ca="1">IFERROR(IF(ISNUMBER(SEARCH("months",#REF!)),INDEX(INDIRECT($I$20),1)*DATEDIF(LDO$25,MIN(LDP$25,$F$19)+1,"m")/12,0),0)</f>
        <v>0</v>
      </c>
      <c r="LDQ49" s="258">
        <f ca="1">IFERROR(IF(ISNUMBER(SEARCH("months",#REF!)),INDEX(INDIRECT($I$20),1)*DATEDIF(LDQ$25,MIN(LDR$25,$F$19)+1,"m")/12,0),0)</f>
        <v>0</v>
      </c>
      <c r="LDS49" s="258">
        <f ca="1">IFERROR(IF(ISNUMBER(SEARCH("months",#REF!)),INDEX(INDIRECT($I$20),1)*DATEDIF(LDS$25,MIN(LDT$25,$F$19)+1,"m")/12,0),0)</f>
        <v>0</v>
      </c>
      <c r="LDU49" s="258">
        <f ca="1">IFERROR(IF(ISNUMBER(SEARCH("months",#REF!)),INDEX(INDIRECT($I$20),1)*DATEDIF(LDU$25,MIN(LDV$25,$F$19)+1,"m")/12,0),0)</f>
        <v>0</v>
      </c>
      <c r="LDW49" s="258">
        <f ca="1">IFERROR(IF(ISNUMBER(SEARCH("months",#REF!)),INDEX(INDIRECT($I$20),1)*DATEDIF(LDW$25,MIN(LDX$25,$F$19)+1,"m")/12,0),0)</f>
        <v>0</v>
      </c>
      <c r="LDY49" s="258">
        <f ca="1">IFERROR(IF(ISNUMBER(SEARCH("months",#REF!)),INDEX(INDIRECT($I$20),1)*DATEDIF(LDY$25,MIN(LDZ$25,$F$19)+1,"m")/12,0),0)</f>
        <v>0</v>
      </c>
      <c r="LEA49" s="258">
        <f ca="1">IFERROR(IF(ISNUMBER(SEARCH("months",#REF!)),INDEX(INDIRECT($I$20),1)*DATEDIF(LEA$25,MIN(LEB$25,$F$19)+1,"m")/12,0),0)</f>
        <v>0</v>
      </c>
      <c r="LEC49" s="258">
        <f ca="1">IFERROR(IF(ISNUMBER(SEARCH("months",#REF!)),INDEX(INDIRECT($I$20),1)*DATEDIF(LEC$25,MIN(LED$25,$F$19)+1,"m")/12,0),0)</f>
        <v>0</v>
      </c>
      <c r="LEE49" s="258">
        <f ca="1">IFERROR(IF(ISNUMBER(SEARCH("months",#REF!)),INDEX(INDIRECT($I$20),1)*DATEDIF(LEE$25,MIN(LEF$25,$F$19)+1,"m")/12,0),0)</f>
        <v>0</v>
      </c>
      <c r="LEG49" s="258">
        <f ca="1">IFERROR(IF(ISNUMBER(SEARCH("months",#REF!)),INDEX(INDIRECT($I$20),1)*DATEDIF(LEG$25,MIN(LEH$25,$F$19)+1,"m")/12,0),0)</f>
        <v>0</v>
      </c>
      <c r="LEI49" s="258">
        <f ca="1">IFERROR(IF(ISNUMBER(SEARCH("months",#REF!)),INDEX(INDIRECT($I$20),1)*DATEDIF(LEI$25,MIN(LEJ$25,$F$19)+1,"m")/12,0),0)</f>
        <v>0</v>
      </c>
      <c r="LEK49" s="258">
        <f ca="1">IFERROR(IF(ISNUMBER(SEARCH("months",#REF!)),INDEX(INDIRECT($I$20),1)*DATEDIF(LEK$25,MIN(LEL$25,$F$19)+1,"m")/12,0),0)</f>
        <v>0</v>
      </c>
      <c r="LEM49" s="258">
        <f ca="1">IFERROR(IF(ISNUMBER(SEARCH("months",#REF!)),INDEX(INDIRECT($I$20),1)*DATEDIF(LEM$25,MIN(LEN$25,$F$19)+1,"m")/12,0),0)</f>
        <v>0</v>
      </c>
      <c r="LEO49" s="258">
        <f ca="1">IFERROR(IF(ISNUMBER(SEARCH("months",#REF!)),INDEX(INDIRECT($I$20),1)*DATEDIF(LEO$25,MIN(LEP$25,$F$19)+1,"m")/12,0),0)</f>
        <v>0</v>
      </c>
      <c r="LEQ49" s="258">
        <f ca="1">IFERROR(IF(ISNUMBER(SEARCH("months",#REF!)),INDEX(INDIRECT($I$20),1)*DATEDIF(LEQ$25,MIN(LER$25,$F$19)+1,"m")/12,0),0)</f>
        <v>0</v>
      </c>
      <c r="LES49" s="258">
        <f ca="1">IFERROR(IF(ISNUMBER(SEARCH("months",#REF!)),INDEX(INDIRECT($I$20),1)*DATEDIF(LES$25,MIN(LET$25,$F$19)+1,"m")/12,0),0)</f>
        <v>0</v>
      </c>
      <c r="LEU49" s="258">
        <f ca="1">IFERROR(IF(ISNUMBER(SEARCH("months",#REF!)),INDEX(INDIRECT($I$20),1)*DATEDIF(LEU$25,MIN(LEV$25,$F$19)+1,"m")/12,0),0)</f>
        <v>0</v>
      </c>
      <c r="LEW49" s="258">
        <f ca="1">IFERROR(IF(ISNUMBER(SEARCH("months",#REF!)),INDEX(INDIRECT($I$20),1)*DATEDIF(LEW$25,MIN(LEX$25,$F$19)+1,"m")/12,0),0)</f>
        <v>0</v>
      </c>
      <c r="LEY49" s="258">
        <f ca="1">IFERROR(IF(ISNUMBER(SEARCH("months",#REF!)),INDEX(INDIRECT($I$20),1)*DATEDIF(LEY$25,MIN(LEZ$25,$F$19)+1,"m")/12,0),0)</f>
        <v>0</v>
      </c>
      <c r="LFA49" s="258">
        <f ca="1">IFERROR(IF(ISNUMBER(SEARCH("months",#REF!)),INDEX(INDIRECT($I$20),1)*DATEDIF(LFA$25,MIN(LFB$25,$F$19)+1,"m")/12,0),0)</f>
        <v>0</v>
      </c>
      <c r="LFC49" s="258">
        <f ca="1">IFERROR(IF(ISNUMBER(SEARCH("months",#REF!)),INDEX(INDIRECT($I$20),1)*DATEDIF(LFC$25,MIN(LFD$25,$F$19)+1,"m")/12,0),0)</f>
        <v>0</v>
      </c>
      <c r="LFE49" s="258">
        <f ca="1">IFERROR(IF(ISNUMBER(SEARCH("months",#REF!)),INDEX(INDIRECT($I$20),1)*DATEDIF(LFE$25,MIN(LFF$25,$F$19)+1,"m")/12,0),0)</f>
        <v>0</v>
      </c>
      <c r="LFG49" s="258">
        <f ca="1">IFERROR(IF(ISNUMBER(SEARCH("months",#REF!)),INDEX(INDIRECT($I$20),1)*DATEDIF(LFG$25,MIN(LFH$25,$F$19)+1,"m")/12,0),0)</f>
        <v>0</v>
      </c>
      <c r="LFI49" s="258">
        <f ca="1">IFERROR(IF(ISNUMBER(SEARCH("months",#REF!)),INDEX(INDIRECT($I$20),1)*DATEDIF(LFI$25,MIN(LFJ$25,$F$19)+1,"m")/12,0),0)</f>
        <v>0</v>
      </c>
      <c r="LFK49" s="258">
        <f ca="1">IFERROR(IF(ISNUMBER(SEARCH("months",#REF!)),INDEX(INDIRECT($I$20),1)*DATEDIF(LFK$25,MIN(LFL$25,$F$19)+1,"m")/12,0),0)</f>
        <v>0</v>
      </c>
      <c r="LFM49" s="258">
        <f ca="1">IFERROR(IF(ISNUMBER(SEARCH("months",#REF!)),INDEX(INDIRECT($I$20),1)*DATEDIF(LFM$25,MIN(LFN$25,$F$19)+1,"m")/12,0),0)</f>
        <v>0</v>
      </c>
      <c r="LFO49" s="258">
        <f ca="1">IFERROR(IF(ISNUMBER(SEARCH("months",#REF!)),INDEX(INDIRECT($I$20),1)*DATEDIF(LFO$25,MIN(LFP$25,$F$19)+1,"m")/12,0),0)</f>
        <v>0</v>
      </c>
      <c r="LFQ49" s="258">
        <f ca="1">IFERROR(IF(ISNUMBER(SEARCH("months",#REF!)),INDEX(INDIRECT($I$20),1)*DATEDIF(LFQ$25,MIN(LFR$25,$F$19)+1,"m")/12,0),0)</f>
        <v>0</v>
      </c>
      <c r="LFS49" s="258">
        <f ca="1">IFERROR(IF(ISNUMBER(SEARCH("months",#REF!)),INDEX(INDIRECT($I$20),1)*DATEDIF(LFS$25,MIN(LFT$25,$F$19)+1,"m")/12,0),0)</f>
        <v>0</v>
      </c>
      <c r="LFU49" s="258">
        <f ca="1">IFERROR(IF(ISNUMBER(SEARCH("months",#REF!)),INDEX(INDIRECT($I$20),1)*DATEDIF(LFU$25,MIN(LFV$25,$F$19)+1,"m")/12,0),0)</f>
        <v>0</v>
      </c>
      <c r="LFW49" s="258">
        <f ca="1">IFERROR(IF(ISNUMBER(SEARCH("months",#REF!)),INDEX(INDIRECT($I$20),1)*DATEDIF(LFW$25,MIN(LFX$25,$F$19)+1,"m")/12,0),0)</f>
        <v>0</v>
      </c>
      <c r="LFY49" s="258">
        <f ca="1">IFERROR(IF(ISNUMBER(SEARCH("months",#REF!)),INDEX(INDIRECT($I$20),1)*DATEDIF(LFY$25,MIN(LFZ$25,$F$19)+1,"m")/12,0),0)</f>
        <v>0</v>
      </c>
      <c r="LGA49" s="258">
        <f ca="1">IFERROR(IF(ISNUMBER(SEARCH("months",#REF!)),INDEX(INDIRECT($I$20),1)*DATEDIF(LGA$25,MIN(LGB$25,$F$19)+1,"m")/12,0),0)</f>
        <v>0</v>
      </c>
      <c r="LGC49" s="258">
        <f ca="1">IFERROR(IF(ISNUMBER(SEARCH("months",#REF!)),INDEX(INDIRECT($I$20),1)*DATEDIF(LGC$25,MIN(LGD$25,$F$19)+1,"m")/12,0),0)</f>
        <v>0</v>
      </c>
      <c r="LGE49" s="258">
        <f ca="1">IFERROR(IF(ISNUMBER(SEARCH("months",#REF!)),INDEX(INDIRECT($I$20),1)*DATEDIF(LGE$25,MIN(LGF$25,$F$19)+1,"m")/12,0),0)</f>
        <v>0</v>
      </c>
      <c r="LGG49" s="258">
        <f ca="1">IFERROR(IF(ISNUMBER(SEARCH("months",#REF!)),INDEX(INDIRECT($I$20),1)*DATEDIF(LGG$25,MIN(LGH$25,$F$19)+1,"m")/12,0),0)</f>
        <v>0</v>
      </c>
      <c r="LGI49" s="258">
        <f ca="1">IFERROR(IF(ISNUMBER(SEARCH("months",#REF!)),INDEX(INDIRECT($I$20),1)*DATEDIF(LGI$25,MIN(LGJ$25,$F$19)+1,"m")/12,0),0)</f>
        <v>0</v>
      </c>
      <c r="LGK49" s="258">
        <f ca="1">IFERROR(IF(ISNUMBER(SEARCH("months",#REF!)),INDEX(INDIRECT($I$20),1)*DATEDIF(LGK$25,MIN(LGL$25,$F$19)+1,"m")/12,0),0)</f>
        <v>0</v>
      </c>
      <c r="LGM49" s="258">
        <f ca="1">IFERROR(IF(ISNUMBER(SEARCH("months",#REF!)),INDEX(INDIRECT($I$20),1)*DATEDIF(LGM$25,MIN(LGN$25,$F$19)+1,"m")/12,0),0)</f>
        <v>0</v>
      </c>
      <c r="LGO49" s="258">
        <f ca="1">IFERROR(IF(ISNUMBER(SEARCH("months",#REF!)),INDEX(INDIRECT($I$20),1)*DATEDIF(LGO$25,MIN(LGP$25,$F$19)+1,"m")/12,0),0)</f>
        <v>0</v>
      </c>
      <c r="LGQ49" s="258">
        <f ca="1">IFERROR(IF(ISNUMBER(SEARCH("months",#REF!)),INDEX(INDIRECT($I$20),1)*DATEDIF(LGQ$25,MIN(LGR$25,$F$19)+1,"m")/12,0),0)</f>
        <v>0</v>
      </c>
      <c r="LGS49" s="258">
        <f ca="1">IFERROR(IF(ISNUMBER(SEARCH("months",#REF!)),INDEX(INDIRECT($I$20),1)*DATEDIF(LGS$25,MIN(LGT$25,$F$19)+1,"m")/12,0),0)</f>
        <v>0</v>
      </c>
      <c r="LGU49" s="258">
        <f ca="1">IFERROR(IF(ISNUMBER(SEARCH("months",#REF!)),INDEX(INDIRECT($I$20),1)*DATEDIF(LGU$25,MIN(LGV$25,$F$19)+1,"m")/12,0),0)</f>
        <v>0</v>
      </c>
      <c r="LGW49" s="258">
        <f ca="1">IFERROR(IF(ISNUMBER(SEARCH("months",#REF!)),INDEX(INDIRECT($I$20),1)*DATEDIF(LGW$25,MIN(LGX$25,$F$19)+1,"m")/12,0),0)</f>
        <v>0</v>
      </c>
      <c r="LGY49" s="258">
        <f ca="1">IFERROR(IF(ISNUMBER(SEARCH("months",#REF!)),INDEX(INDIRECT($I$20),1)*DATEDIF(LGY$25,MIN(LGZ$25,$F$19)+1,"m")/12,0),0)</f>
        <v>0</v>
      </c>
      <c r="LHA49" s="258">
        <f ca="1">IFERROR(IF(ISNUMBER(SEARCH("months",#REF!)),INDEX(INDIRECT($I$20),1)*DATEDIF(LHA$25,MIN(LHB$25,$F$19)+1,"m")/12,0),0)</f>
        <v>0</v>
      </c>
      <c r="LHC49" s="258">
        <f ca="1">IFERROR(IF(ISNUMBER(SEARCH("months",#REF!)),INDEX(INDIRECT($I$20),1)*DATEDIF(LHC$25,MIN(LHD$25,$F$19)+1,"m")/12,0),0)</f>
        <v>0</v>
      </c>
      <c r="LHE49" s="258">
        <f ca="1">IFERROR(IF(ISNUMBER(SEARCH("months",#REF!)),INDEX(INDIRECT($I$20),1)*DATEDIF(LHE$25,MIN(LHF$25,$F$19)+1,"m")/12,0),0)</f>
        <v>0</v>
      </c>
      <c r="LHG49" s="258">
        <f ca="1">IFERROR(IF(ISNUMBER(SEARCH("months",#REF!)),INDEX(INDIRECT($I$20),1)*DATEDIF(LHG$25,MIN(LHH$25,$F$19)+1,"m")/12,0),0)</f>
        <v>0</v>
      </c>
      <c r="LHI49" s="258">
        <f ca="1">IFERROR(IF(ISNUMBER(SEARCH("months",#REF!)),INDEX(INDIRECT($I$20),1)*DATEDIF(LHI$25,MIN(LHJ$25,$F$19)+1,"m")/12,0),0)</f>
        <v>0</v>
      </c>
      <c r="LHK49" s="258">
        <f ca="1">IFERROR(IF(ISNUMBER(SEARCH("months",#REF!)),INDEX(INDIRECT($I$20),1)*DATEDIF(LHK$25,MIN(LHL$25,$F$19)+1,"m")/12,0),0)</f>
        <v>0</v>
      </c>
      <c r="LHM49" s="258">
        <f ca="1">IFERROR(IF(ISNUMBER(SEARCH("months",#REF!)),INDEX(INDIRECT($I$20),1)*DATEDIF(LHM$25,MIN(LHN$25,$F$19)+1,"m")/12,0),0)</f>
        <v>0</v>
      </c>
      <c r="LHO49" s="258">
        <f ca="1">IFERROR(IF(ISNUMBER(SEARCH("months",#REF!)),INDEX(INDIRECT($I$20),1)*DATEDIF(LHO$25,MIN(LHP$25,$F$19)+1,"m")/12,0),0)</f>
        <v>0</v>
      </c>
      <c r="LHQ49" s="258">
        <f ca="1">IFERROR(IF(ISNUMBER(SEARCH("months",#REF!)),INDEX(INDIRECT($I$20),1)*DATEDIF(LHQ$25,MIN(LHR$25,$F$19)+1,"m")/12,0),0)</f>
        <v>0</v>
      </c>
      <c r="LHS49" s="258">
        <f ca="1">IFERROR(IF(ISNUMBER(SEARCH("months",#REF!)),INDEX(INDIRECT($I$20),1)*DATEDIF(LHS$25,MIN(LHT$25,$F$19)+1,"m")/12,0),0)</f>
        <v>0</v>
      </c>
      <c r="LHU49" s="258">
        <f ca="1">IFERROR(IF(ISNUMBER(SEARCH("months",#REF!)),INDEX(INDIRECT($I$20),1)*DATEDIF(LHU$25,MIN(LHV$25,$F$19)+1,"m")/12,0),0)</f>
        <v>0</v>
      </c>
      <c r="LHW49" s="258">
        <f ca="1">IFERROR(IF(ISNUMBER(SEARCH("months",#REF!)),INDEX(INDIRECT($I$20),1)*DATEDIF(LHW$25,MIN(LHX$25,$F$19)+1,"m")/12,0),0)</f>
        <v>0</v>
      </c>
      <c r="LHY49" s="258">
        <f ca="1">IFERROR(IF(ISNUMBER(SEARCH("months",#REF!)),INDEX(INDIRECT($I$20),1)*DATEDIF(LHY$25,MIN(LHZ$25,$F$19)+1,"m")/12,0),0)</f>
        <v>0</v>
      </c>
      <c r="LIA49" s="258">
        <f ca="1">IFERROR(IF(ISNUMBER(SEARCH("months",#REF!)),INDEX(INDIRECT($I$20),1)*DATEDIF(LIA$25,MIN(LIB$25,$F$19)+1,"m")/12,0),0)</f>
        <v>0</v>
      </c>
      <c r="LIC49" s="258">
        <f ca="1">IFERROR(IF(ISNUMBER(SEARCH("months",#REF!)),INDEX(INDIRECT($I$20),1)*DATEDIF(LIC$25,MIN(LID$25,$F$19)+1,"m")/12,0),0)</f>
        <v>0</v>
      </c>
      <c r="LIE49" s="258">
        <f ca="1">IFERROR(IF(ISNUMBER(SEARCH("months",#REF!)),INDEX(INDIRECT($I$20),1)*DATEDIF(LIE$25,MIN(LIF$25,$F$19)+1,"m")/12,0),0)</f>
        <v>0</v>
      </c>
      <c r="LIG49" s="258">
        <f ca="1">IFERROR(IF(ISNUMBER(SEARCH("months",#REF!)),INDEX(INDIRECT($I$20),1)*DATEDIF(LIG$25,MIN(LIH$25,$F$19)+1,"m")/12,0),0)</f>
        <v>0</v>
      </c>
      <c r="LII49" s="258">
        <f ca="1">IFERROR(IF(ISNUMBER(SEARCH("months",#REF!)),INDEX(INDIRECT($I$20),1)*DATEDIF(LII$25,MIN(LIJ$25,$F$19)+1,"m")/12,0),0)</f>
        <v>0</v>
      </c>
      <c r="LIK49" s="258">
        <f ca="1">IFERROR(IF(ISNUMBER(SEARCH("months",#REF!)),INDEX(INDIRECT($I$20),1)*DATEDIF(LIK$25,MIN(LIL$25,$F$19)+1,"m")/12,0),0)</f>
        <v>0</v>
      </c>
      <c r="LIM49" s="258">
        <f ca="1">IFERROR(IF(ISNUMBER(SEARCH("months",#REF!)),INDEX(INDIRECT($I$20),1)*DATEDIF(LIM$25,MIN(LIN$25,$F$19)+1,"m")/12,0),0)</f>
        <v>0</v>
      </c>
      <c r="LIO49" s="258">
        <f ca="1">IFERROR(IF(ISNUMBER(SEARCH("months",#REF!)),INDEX(INDIRECT($I$20),1)*DATEDIF(LIO$25,MIN(LIP$25,$F$19)+1,"m")/12,0),0)</f>
        <v>0</v>
      </c>
      <c r="LIQ49" s="258">
        <f ca="1">IFERROR(IF(ISNUMBER(SEARCH("months",#REF!)),INDEX(INDIRECT($I$20),1)*DATEDIF(LIQ$25,MIN(LIR$25,$F$19)+1,"m")/12,0),0)</f>
        <v>0</v>
      </c>
      <c r="LIS49" s="258">
        <f ca="1">IFERROR(IF(ISNUMBER(SEARCH("months",#REF!)),INDEX(INDIRECT($I$20),1)*DATEDIF(LIS$25,MIN(LIT$25,$F$19)+1,"m")/12,0),0)</f>
        <v>0</v>
      </c>
      <c r="LIU49" s="258">
        <f ca="1">IFERROR(IF(ISNUMBER(SEARCH("months",#REF!)),INDEX(INDIRECT($I$20),1)*DATEDIF(LIU$25,MIN(LIV$25,$F$19)+1,"m")/12,0),0)</f>
        <v>0</v>
      </c>
      <c r="LIW49" s="258">
        <f ca="1">IFERROR(IF(ISNUMBER(SEARCH("months",#REF!)),INDEX(INDIRECT($I$20),1)*DATEDIF(LIW$25,MIN(LIX$25,$F$19)+1,"m")/12,0),0)</f>
        <v>0</v>
      </c>
      <c r="LIY49" s="258">
        <f ca="1">IFERROR(IF(ISNUMBER(SEARCH("months",#REF!)),INDEX(INDIRECT($I$20),1)*DATEDIF(LIY$25,MIN(LIZ$25,$F$19)+1,"m")/12,0),0)</f>
        <v>0</v>
      </c>
      <c r="LJA49" s="258">
        <f ca="1">IFERROR(IF(ISNUMBER(SEARCH("months",#REF!)),INDEX(INDIRECT($I$20),1)*DATEDIF(LJA$25,MIN(LJB$25,$F$19)+1,"m")/12,0),0)</f>
        <v>0</v>
      </c>
      <c r="LJC49" s="258">
        <f ca="1">IFERROR(IF(ISNUMBER(SEARCH("months",#REF!)),INDEX(INDIRECT($I$20),1)*DATEDIF(LJC$25,MIN(LJD$25,$F$19)+1,"m")/12,0),0)</f>
        <v>0</v>
      </c>
      <c r="LJE49" s="258">
        <f ca="1">IFERROR(IF(ISNUMBER(SEARCH("months",#REF!)),INDEX(INDIRECT($I$20),1)*DATEDIF(LJE$25,MIN(LJF$25,$F$19)+1,"m")/12,0),0)</f>
        <v>0</v>
      </c>
      <c r="LJG49" s="258">
        <f ca="1">IFERROR(IF(ISNUMBER(SEARCH("months",#REF!)),INDEX(INDIRECT($I$20),1)*DATEDIF(LJG$25,MIN(LJH$25,$F$19)+1,"m")/12,0),0)</f>
        <v>0</v>
      </c>
      <c r="LJI49" s="258">
        <f ca="1">IFERROR(IF(ISNUMBER(SEARCH("months",#REF!)),INDEX(INDIRECT($I$20),1)*DATEDIF(LJI$25,MIN(LJJ$25,$F$19)+1,"m")/12,0),0)</f>
        <v>0</v>
      </c>
      <c r="LJK49" s="258">
        <f ca="1">IFERROR(IF(ISNUMBER(SEARCH("months",#REF!)),INDEX(INDIRECT($I$20),1)*DATEDIF(LJK$25,MIN(LJL$25,$F$19)+1,"m")/12,0),0)</f>
        <v>0</v>
      </c>
      <c r="LJM49" s="258">
        <f ca="1">IFERROR(IF(ISNUMBER(SEARCH("months",#REF!)),INDEX(INDIRECT($I$20),1)*DATEDIF(LJM$25,MIN(LJN$25,$F$19)+1,"m")/12,0),0)</f>
        <v>0</v>
      </c>
      <c r="LJO49" s="258">
        <f ca="1">IFERROR(IF(ISNUMBER(SEARCH("months",#REF!)),INDEX(INDIRECT($I$20),1)*DATEDIF(LJO$25,MIN(LJP$25,$F$19)+1,"m")/12,0),0)</f>
        <v>0</v>
      </c>
      <c r="LJQ49" s="258">
        <f ca="1">IFERROR(IF(ISNUMBER(SEARCH("months",#REF!)),INDEX(INDIRECT($I$20),1)*DATEDIF(LJQ$25,MIN(LJR$25,$F$19)+1,"m")/12,0),0)</f>
        <v>0</v>
      </c>
      <c r="LJS49" s="258">
        <f ca="1">IFERROR(IF(ISNUMBER(SEARCH("months",#REF!)),INDEX(INDIRECT($I$20),1)*DATEDIF(LJS$25,MIN(LJT$25,$F$19)+1,"m")/12,0),0)</f>
        <v>0</v>
      </c>
      <c r="LJU49" s="258">
        <f ca="1">IFERROR(IF(ISNUMBER(SEARCH("months",#REF!)),INDEX(INDIRECT($I$20),1)*DATEDIF(LJU$25,MIN(LJV$25,$F$19)+1,"m")/12,0),0)</f>
        <v>0</v>
      </c>
      <c r="LJW49" s="258">
        <f ca="1">IFERROR(IF(ISNUMBER(SEARCH("months",#REF!)),INDEX(INDIRECT($I$20),1)*DATEDIF(LJW$25,MIN(LJX$25,$F$19)+1,"m")/12,0),0)</f>
        <v>0</v>
      </c>
      <c r="LJY49" s="258">
        <f ca="1">IFERROR(IF(ISNUMBER(SEARCH("months",#REF!)),INDEX(INDIRECT($I$20),1)*DATEDIF(LJY$25,MIN(LJZ$25,$F$19)+1,"m")/12,0),0)</f>
        <v>0</v>
      </c>
      <c r="LKA49" s="258">
        <f ca="1">IFERROR(IF(ISNUMBER(SEARCH("months",#REF!)),INDEX(INDIRECT($I$20),1)*DATEDIF(LKA$25,MIN(LKB$25,$F$19)+1,"m")/12,0),0)</f>
        <v>0</v>
      </c>
      <c r="LKC49" s="258">
        <f ca="1">IFERROR(IF(ISNUMBER(SEARCH("months",#REF!)),INDEX(INDIRECT($I$20),1)*DATEDIF(LKC$25,MIN(LKD$25,$F$19)+1,"m")/12,0),0)</f>
        <v>0</v>
      </c>
      <c r="LKE49" s="258">
        <f ca="1">IFERROR(IF(ISNUMBER(SEARCH("months",#REF!)),INDEX(INDIRECT($I$20),1)*DATEDIF(LKE$25,MIN(LKF$25,$F$19)+1,"m")/12,0),0)</f>
        <v>0</v>
      </c>
      <c r="LKG49" s="258">
        <f ca="1">IFERROR(IF(ISNUMBER(SEARCH("months",#REF!)),INDEX(INDIRECT($I$20),1)*DATEDIF(LKG$25,MIN(LKH$25,$F$19)+1,"m")/12,0),0)</f>
        <v>0</v>
      </c>
      <c r="LKI49" s="258">
        <f ca="1">IFERROR(IF(ISNUMBER(SEARCH("months",#REF!)),INDEX(INDIRECT($I$20),1)*DATEDIF(LKI$25,MIN(LKJ$25,$F$19)+1,"m")/12,0),0)</f>
        <v>0</v>
      </c>
      <c r="LKK49" s="258">
        <f ca="1">IFERROR(IF(ISNUMBER(SEARCH("months",#REF!)),INDEX(INDIRECT($I$20),1)*DATEDIF(LKK$25,MIN(LKL$25,$F$19)+1,"m")/12,0),0)</f>
        <v>0</v>
      </c>
      <c r="LKM49" s="258">
        <f ca="1">IFERROR(IF(ISNUMBER(SEARCH("months",#REF!)),INDEX(INDIRECT($I$20),1)*DATEDIF(LKM$25,MIN(LKN$25,$F$19)+1,"m")/12,0),0)</f>
        <v>0</v>
      </c>
      <c r="LKO49" s="258">
        <f ca="1">IFERROR(IF(ISNUMBER(SEARCH("months",#REF!)),INDEX(INDIRECT($I$20),1)*DATEDIF(LKO$25,MIN(LKP$25,$F$19)+1,"m")/12,0),0)</f>
        <v>0</v>
      </c>
      <c r="LKQ49" s="258">
        <f ca="1">IFERROR(IF(ISNUMBER(SEARCH("months",#REF!)),INDEX(INDIRECT($I$20),1)*DATEDIF(LKQ$25,MIN(LKR$25,$F$19)+1,"m")/12,0),0)</f>
        <v>0</v>
      </c>
      <c r="LKS49" s="258">
        <f ca="1">IFERROR(IF(ISNUMBER(SEARCH("months",#REF!)),INDEX(INDIRECT($I$20),1)*DATEDIF(LKS$25,MIN(LKT$25,$F$19)+1,"m")/12,0),0)</f>
        <v>0</v>
      </c>
      <c r="LKU49" s="258">
        <f ca="1">IFERROR(IF(ISNUMBER(SEARCH("months",#REF!)),INDEX(INDIRECT($I$20),1)*DATEDIF(LKU$25,MIN(LKV$25,$F$19)+1,"m")/12,0),0)</f>
        <v>0</v>
      </c>
      <c r="LKW49" s="258">
        <f ca="1">IFERROR(IF(ISNUMBER(SEARCH("months",#REF!)),INDEX(INDIRECT($I$20),1)*DATEDIF(LKW$25,MIN(LKX$25,$F$19)+1,"m")/12,0),0)</f>
        <v>0</v>
      </c>
      <c r="LKY49" s="258">
        <f ca="1">IFERROR(IF(ISNUMBER(SEARCH("months",#REF!)),INDEX(INDIRECT($I$20),1)*DATEDIF(LKY$25,MIN(LKZ$25,$F$19)+1,"m")/12,0),0)</f>
        <v>0</v>
      </c>
      <c r="LLA49" s="258">
        <f ca="1">IFERROR(IF(ISNUMBER(SEARCH("months",#REF!)),INDEX(INDIRECT($I$20),1)*DATEDIF(LLA$25,MIN(LLB$25,$F$19)+1,"m")/12,0),0)</f>
        <v>0</v>
      </c>
      <c r="LLC49" s="258">
        <f ca="1">IFERROR(IF(ISNUMBER(SEARCH("months",#REF!)),INDEX(INDIRECT($I$20),1)*DATEDIF(LLC$25,MIN(LLD$25,$F$19)+1,"m")/12,0),0)</f>
        <v>0</v>
      </c>
      <c r="LLE49" s="258">
        <f ca="1">IFERROR(IF(ISNUMBER(SEARCH("months",#REF!)),INDEX(INDIRECT($I$20),1)*DATEDIF(LLE$25,MIN(LLF$25,$F$19)+1,"m")/12,0),0)</f>
        <v>0</v>
      </c>
      <c r="LLG49" s="258">
        <f ca="1">IFERROR(IF(ISNUMBER(SEARCH("months",#REF!)),INDEX(INDIRECT($I$20),1)*DATEDIF(LLG$25,MIN(LLH$25,$F$19)+1,"m")/12,0),0)</f>
        <v>0</v>
      </c>
      <c r="LLI49" s="258">
        <f ca="1">IFERROR(IF(ISNUMBER(SEARCH("months",#REF!)),INDEX(INDIRECT($I$20),1)*DATEDIF(LLI$25,MIN(LLJ$25,$F$19)+1,"m")/12,0),0)</f>
        <v>0</v>
      </c>
      <c r="LLK49" s="258">
        <f ca="1">IFERROR(IF(ISNUMBER(SEARCH("months",#REF!)),INDEX(INDIRECT($I$20),1)*DATEDIF(LLK$25,MIN(LLL$25,$F$19)+1,"m")/12,0),0)</f>
        <v>0</v>
      </c>
      <c r="LLM49" s="258">
        <f ca="1">IFERROR(IF(ISNUMBER(SEARCH("months",#REF!)),INDEX(INDIRECT($I$20),1)*DATEDIF(LLM$25,MIN(LLN$25,$F$19)+1,"m")/12,0),0)</f>
        <v>0</v>
      </c>
      <c r="LLO49" s="258">
        <f ca="1">IFERROR(IF(ISNUMBER(SEARCH("months",#REF!)),INDEX(INDIRECT($I$20),1)*DATEDIF(LLO$25,MIN(LLP$25,$F$19)+1,"m")/12,0),0)</f>
        <v>0</v>
      </c>
      <c r="LLQ49" s="258">
        <f ca="1">IFERROR(IF(ISNUMBER(SEARCH("months",#REF!)),INDEX(INDIRECT($I$20),1)*DATEDIF(LLQ$25,MIN(LLR$25,$F$19)+1,"m")/12,0),0)</f>
        <v>0</v>
      </c>
      <c r="LLS49" s="258">
        <f ca="1">IFERROR(IF(ISNUMBER(SEARCH("months",#REF!)),INDEX(INDIRECT($I$20),1)*DATEDIF(LLS$25,MIN(LLT$25,$F$19)+1,"m")/12,0),0)</f>
        <v>0</v>
      </c>
      <c r="LLU49" s="258">
        <f ca="1">IFERROR(IF(ISNUMBER(SEARCH("months",#REF!)),INDEX(INDIRECT($I$20),1)*DATEDIF(LLU$25,MIN(LLV$25,$F$19)+1,"m")/12,0),0)</f>
        <v>0</v>
      </c>
      <c r="LLW49" s="258">
        <f ca="1">IFERROR(IF(ISNUMBER(SEARCH("months",#REF!)),INDEX(INDIRECT($I$20),1)*DATEDIF(LLW$25,MIN(LLX$25,$F$19)+1,"m")/12,0),0)</f>
        <v>0</v>
      </c>
      <c r="LLY49" s="258">
        <f ca="1">IFERROR(IF(ISNUMBER(SEARCH("months",#REF!)),INDEX(INDIRECT($I$20),1)*DATEDIF(LLY$25,MIN(LLZ$25,$F$19)+1,"m")/12,0),0)</f>
        <v>0</v>
      </c>
      <c r="LMA49" s="258">
        <f ca="1">IFERROR(IF(ISNUMBER(SEARCH("months",#REF!)),INDEX(INDIRECT($I$20),1)*DATEDIF(LMA$25,MIN(LMB$25,$F$19)+1,"m")/12,0),0)</f>
        <v>0</v>
      </c>
      <c r="LMC49" s="258">
        <f ca="1">IFERROR(IF(ISNUMBER(SEARCH("months",#REF!)),INDEX(INDIRECT($I$20),1)*DATEDIF(LMC$25,MIN(LMD$25,$F$19)+1,"m")/12,0),0)</f>
        <v>0</v>
      </c>
      <c r="LME49" s="258">
        <f ca="1">IFERROR(IF(ISNUMBER(SEARCH("months",#REF!)),INDEX(INDIRECT($I$20),1)*DATEDIF(LME$25,MIN(LMF$25,$F$19)+1,"m")/12,0),0)</f>
        <v>0</v>
      </c>
      <c r="LMG49" s="258">
        <f ca="1">IFERROR(IF(ISNUMBER(SEARCH("months",#REF!)),INDEX(INDIRECT($I$20),1)*DATEDIF(LMG$25,MIN(LMH$25,$F$19)+1,"m")/12,0),0)</f>
        <v>0</v>
      </c>
      <c r="LMI49" s="258">
        <f ca="1">IFERROR(IF(ISNUMBER(SEARCH("months",#REF!)),INDEX(INDIRECT($I$20),1)*DATEDIF(LMI$25,MIN(LMJ$25,$F$19)+1,"m")/12,0),0)</f>
        <v>0</v>
      </c>
      <c r="LMK49" s="258">
        <f ca="1">IFERROR(IF(ISNUMBER(SEARCH("months",#REF!)),INDEX(INDIRECT($I$20),1)*DATEDIF(LMK$25,MIN(LML$25,$F$19)+1,"m")/12,0),0)</f>
        <v>0</v>
      </c>
      <c r="LMM49" s="258">
        <f ca="1">IFERROR(IF(ISNUMBER(SEARCH("months",#REF!)),INDEX(INDIRECT($I$20),1)*DATEDIF(LMM$25,MIN(LMN$25,$F$19)+1,"m")/12,0),0)</f>
        <v>0</v>
      </c>
      <c r="LMO49" s="258">
        <f ca="1">IFERROR(IF(ISNUMBER(SEARCH("months",#REF!)),INDEX(INDIRECT($I$20),1)*DATEDIF(LMO$25,MIN(LMP$25,$F$19)+1,"m")/12,0),0)</f>
        <v>0</v>
      </c>
      <c r="LMQ49" s="258">
        <f ca="1">IFERROR(IF(ISNUMBER(SEARCH("months",#REF!)),INDEX(INDIRECT($I$20),1)*DATEDIF(LMQ$25,MIN(LMR$25,$F$19)+1,"m")/12,0),0)</f>
        <v>0</v>
      </c>
      <c r="LMS49" s="258">
        <f ca="1">IFERROR(IF(ISNUMBER(SEARCH("months",#REF!)),INDEX(INDIRECT($I$20),1)*DATEDIF(LMS$25,MIN(LMT$25,$F$19)+1,"m")/12,0),0)</f>
        <v>0</v>
      </c>
      <c r="LMU49" s="258">
        <f ca="1">IFERROR(IF(ISNUMBER(SEARCH("months",#REF!)),INDEX(INDIRECT($I$20),1)*DATEDIF(LMU$25,MIN(LMV$25,$F$19)+1,"m")/12,0),0)</f>
        <v>0</v>
      </c>
      <c r="LMW49" s="258">
        <f ca="1">IFERROR(IF(ISNUMBER(SEARCH("months",#REF!)),INDEX(INDIRECT($I$20),1)*DATEDIF(LMW$25,MIN(LMX$25,$F$19)+1,"m")/12,0),0)</f>
        <v>0</v>
      </c>
      <c r="LMY49" s="258">
        <f ca="1">IFERROR(IF(ISNUMBER(SEARCH("months",#REF!)),INDEX(INDIRECT($I$20),1)*DATEDIF(LMY$25,MIN(LMZ$25,$F$19)+1,"m")/12,0),0)</f>
        <v>0</v>
      </c>
      <c r="LNA49" s="258">
        <f ca="1">IFERROR(IF(ISNUMBER(SEARCH("months",#REF!)),INDEX(INDIRECT($I$20),1)*DATEDIF(LNA$25,MIN(LNB$25,$F$19)+1,"m")/12,0),0)</f>
        <v>0</v>
      </c>
      <c r="LNC49" s="258">
        <f ca="1">IFERROR(IF(ISNUMBER(SEARCH("months",#REF!)),INDEX(INDIRECT($I$20),1)*DATEDIF(LNC$25,MIN(LND$25,$F$19)+1,"m")/12,0),0)</f>
        <v>0</v>
      </c>
      <c r="LNE49" s="258">
        <f ca="1">IFERROR(IF(ISNUMBER(SEARCH("months",#REF!)),INDEX(INDIRECT($I$20),1)*DATEDIF(LNE$25,MIN(LNF$25,$F$19)+1,"m")/12,0),0)</f>
        <v>0</v>
      </c>
      <c r="LNG49" s="258">
        <f ca="1">IFERROR(IF(ISNUMBER(SEARCH("months",#REF!)),INDEX(INDIRECT($I$20),1)*DATEDIF(LNG$25,MIN(LNH$25,$F$19)+1,"m")/12,0),0)</f>
        <v>0</v>
      </c>
      <c r="LNI49" s="258">
        <f ca="1">IFERROR(IF(ISNUMBER(SEARCH("months",#REF!)),INDEX(INDIRECT($I$20),1)*DATEDIF(LNI$25,MIN(LNJ$25,$F$19)+1,"m")/12,0),0)</f>
        <v>0</v>
      </c>
      <c r="LNK49" s="258">
        <f ca="1">IFERROR(IF(ISNUMBER(SEARCH("months",#REF!)),INDEX(INDIRECT($I$20),1)*DATEDIF(LNK$25,MIN(LNL$25,$F$19)+1,"m")/12,0),0)</f>
        <v>0</v>
      </c>
      <c r="LNM49" s="258">
        <f ca="1">IFERROR(IF(ISNUMBER(SEARCH("months",#REF!)),INDEX(INDIRECT($I$20),1)*DATEDIF(LNM$25,MIN(LNN$25,$F$19)+1,"m")/12,0),0)</f>
        <v>0</v>
      </c>
      <c r="LNO49" s="258">
        <f ca="1">IFERROR(IF(ISNUMBER(SEARCH("months",#REF!)),INDEX(INDIRECT($I$20),1)*DATEDIF(LNO$25,MIN(LNP$25,$F$19)+1,"m")/12,0),0)</f>
        <v>0</v>
      </c>
      <c r="LNQ49" s="258">
        <f ca="1">IFERROR(IF(ISNUMBER(SEARCH("months",#REF!)),INDEX(INDIRECT($I$20),1)*DATEDIF(LNQ$25,MIN(LNR$25,$F$19)+1,"m")/12,0),0)</f>
        <v>0</v>
      </c>
      <c r="LNS49" s="258">
        <f ca="1">IFERROR(IF(ISNUMBER(SEARCH("months",#REF!)),INDEX(INDIRECT($I$20),1)*DATEDIF(LNS$25,MIN(LNT$25,$F$19)+1,"m")/12,0),0)</f>
        <v>0</v>
      </c>
      <c r="LNU49" s="258">
        <f ca="1">IFERROR(IF(ISNUMBER(SEARCH("months",#REF!)),INDEX(INDIRECT($I$20),1)*DATEDIF(LNU$25,MIN(LNV$25,$F$19)+1,"m")/12,0),0)</f>
        <v>0</v>
      </c>
      <c r="LNW49" s="258">
        <f ca="1">IFERROR(IF(ISNUMBER(SEARCH("months",#REF!)),INDEX(INDIRECT($I$20),1)*DATEDIF(LNW$25,MIN(LNX$25,$F$19)+1,"m")/12,0),0)</f>
        <v>0</v>
      </c>
      <c r="LNY49" s="258">
        <f ca="1">IFERROR(IF(ISNUMBER(SEARCH("months",#REF!)),INDEX(INDIRECT($I$20),1)*DATEDIF(LNY$25,MIN(LNZ$25,$F$19)+1,"m")/12,0),0)</f>
        <v>0</v>
      </c>
      <c r="LOA49" s="258">
        <f ca="1">IFERROR(IF(ISNUMBER(SEARCH("months",#REF!)),INDEX(INDIRECT($I$20),1)*DATEDIF(LOA$25,MIN(LOB$25,$F$19)+1,"m")/12,0),0)</f>
        <v>0</v>
      </c>
      <c r="LOC49" s="258">
        <f ca="1">IFERROR(IF(ISNUMBER(SEARCH("months",#REF!)),INDEX(INDIRECT($I$20),1)*DATEDIF(LOC$25,MIN(LOD$25,$F$19)+1,"m")/12,0),0)</f>
        <v>0</v>
      </c>
      <c r="LOE49" s="258">
        <f ca="1">IFERROR(IF(ISNUMBER(SEARCH("months",#REF!)),INDEX(INDIRECT($I$20),1)*DATEDIF(LOE$25,MIN(LOF$25,$F$19)+1,"m")/12,0),0)</f>
        <v>0</v>
      </c>
      <c r="LOG49" s="258">
        <f ca="1">IFERROR(IF(ISNUMBER(SEARCH("months",#REF!)),INDEX(INDIRECT($I$20),1)*DATEDIF(LOG$25,MIN(LOH$25,$F$19)+1,"m")/12,0),0)</f>
        <v>0</v>
      </c>
      <c r="LOI49" s="258">
        <f ca="1">IFERROR(IF(ISNUMBER(SEARCH("months",#REF!)),INDEX(INDIRECT($I$20),1)*DATEDIF(LOI$25,MIN(LOJ$25,$F$19)+1,"m")/12,0),0)</f>
        <v>0</v>
      </c>
      <c r="LOK49" s="258">
        <f ca="1">IFERROR(IF(ISNUMBER(SEARCH("months",#REF!)),INDEX(INDIRECT($I$20),1)*DATEDIF(LOK$25,MIN(LOL$25,$F$19)+1,"m")/12,0),0)</f>
        <v>0</v>
      </c>
      <c r="LOM49" s="258">
        <f ca="1">IFERROR(IF(ISNUMBER(SEARCH("months",#REF!)),INDEX(INDIRECT($I$20),1)*DATEDIF(LOM$25,MIN(LON$25,$F$19)+1,"m")/12,0),0)</f>
        <v>0</v>
      </c>
      <c r="LOO49" s="258">
        <f ca="1">IFERROR(IF(ISNUMBER(SEARCH("months",#REF!)),INDEX(INDIRECT($I$20),1)*DATEDIF(LOO$25,MIN(LOP$25,$F$19)+1,"m")/12,0),0)</f>
        <v>0</v>
      </c>
      <c r="LOQ49" s="258">
        <f ca="1">IFERROR(IF(ISNUMBER(SEARCH("months",#REF!)),INDEX(INDIRECT($I$20),1)*DATEDIF(LOQ$25,MIN(LOR$25,$F$19)+1,"m")/12,0),0)</f>
        <v>0</v>
      </c>
      <c r="LOS49" s="258">
        <f ca="1">IFERROR(IF(ISNUMBER(SEARCH("months",#REF!)),INDEX(INDIRECT($I$20),1)*DATEDIF(LOS$25,MIN(LOT$25,$F$19)+1,"m")/12,0),0)</f>
        <v>0</v>
      </c>
      <c r="LOU49" s="258">
        <f ca="1">IFERROR(IF(ISNUMBER(SEARCH("months",#REF!)),INDEX(INDIRECT($I$20),1)*DATEDIF(LOU$25,MIN(LOV$25,$F$19)+1,"m")/12,0),0)</f>
        <v>0</v>
      </c>
      <c r="LOW49" s="258">
        <f ca="1">IFERROR(IF(ISNUMBER(SEARCH("months",#REF!)),INDEX(INDIRECT($I$20),1)*DATEDIF(LOW$25,MIN(LOX$25,$F$19)+1,"m")/12,0),0)</f>
        <v>0</v>
      </c>
      <c r="LOY49" s="258">
        <f ca="1">IFERROR(IF(ISNUMBER(SEARCH("months",#REF!)),INDEX(INDIRECT($I$20),1)*DATEDIF(LOY$25,MIN(LOZ$25,$F$19)+1,"m")/12,0),0)</f>
        <v>0</v>
      </c>
      <c r="LPA49" s="258">
        <f ca="1">IFERROR(IF(ISNUMBER(SEARCH("months",#REF!)),INDEX(INDIRECT($I$20),1)*DATEDIF(LPA$25,MIN(LPB$25,$F$19)+1,"m")/12,0),0)</f>
        <v>0</v>
      </c>
      <c r="LPC49" s="258">
        <f ca="1">IFERROR(IF(ISNUMBER(SEARCH("months",#REF!)),INDEX(INDIRECT($I$20),1)*DATEDIF(LPC$25,MIN(LPD$25,$F$19)+1,"m")/12,0),0)</f>
        <v>0</v>
      </c>
      <c r="LPE49" s="258">
        <f ca="1">IFERROR(IF(ISNUMBER(SEARCH("months",#REF!)),INDEX(INDIRECT($I$20),1)*DATEDIF(LPE$25,MIN(LPF$25,$F$19)+1,"m")/12,0),0)</f>
        <v>0</v>
      </c>
      <c r="LPG49" s="258">
        <f ca="1">IFERROR(IF(ISNUMBER(SEARCH("months",#REF!)),INDEX(INDIRECT($I$20),1)*DATEDIF(LPG$25,MIN(LPH$25,$F$19)+1,"m")/12,0),0)</f>
        <v>0</v>
      </c>
      <c r="LPI49" s="258">
        <f ca="1">IFERROR(IF(ISNUMBER(SEARCH("months",#REF!)),INDEX(INDIRECT($I$20),1)*DATEDIF(LPI$25,MIN(LPJ$25,$F$19)+1,"m")/12,0),0)</f>
        <v>0</v>
      </c>
      <c r="LPK49" s="258">
        <f ca="1">IFERROR(IF(ISNUMBER(SEARCH("months",#REF!)),INDEX(INDIRECT($I$20),1)*DATEDIF(LPK$25,MIN(LPL$25,$F$19)+1,"m")/12,0),0)</f>
        <v>0</v>
      </c>
      <c r="LPM49" s="258">
        <f ca="1">IFERROR(IF(ISNUMBER(SEARCH("months",#REF!)),INDEX(INDIRECT($I$20),1)*DATEDIF(LPM$25,MIN(LPN$25,$F$19)+1,"m")/12,0),0)</f>
        <v>0</v>
      </c>
      <c r="LPO49" s="258">
        <f ca="1">IFERROR(IF(ISNUMBER(SEARCH("months",#REF!)),INDEX(INDIRECT($I$20),1)*DATEDIF(LPO$25,MIN(LPP$25,$F$19)+1,"m")/12,0),0)</f>
        <v>0</v>
      </c>
      <c r="LPQ49" s="258">
        <f ca="1">IFERROR(IF(ISNUMBER(SEARCH("months",#REF!)),INDEX(INDIRECT($I$20),1)*DATEDIF(LPQ$25,MIN(LPR$25,$F$19)+1,"m")/12,0),0)</f>
        <v>0</v>
      </c>
      <c r="LPS49" s="258">
        <f ca="1">IFERROR(IF(ISNUMBER(SEARCH("months",#REF!)),INDEX(INDIRECT($I$20),1)*DATEDIF(LPS$25,MIN(LPT$25,$F$19)+1,"m")/12,0),0)</f>
        <v>0</v>
      </c>
      <c r="LPU49" s="258">
        <f ca="1">IFERROR(IF(ISNUMBER(SEARCH("months",#REF!)),INDEX(INDIRECT($I$20),1)*DATEDIF(LPU$25,MIN(LPV$25,$F$19)+1,"m")/12,0),0)</f>
        <v>0</v>
      </c>
      <c r="LPW49" s="258">
        <f ca="1">IFERROR(IF(ISNUMBER(SEARCH("months",#REF!)),INDEX(INDIRECT($I$20),1)*DATEDIF(LPW$25,MIN(LPX$25,$F$19)+1,"m")/12,0),0)</f>
        <v>0</v>
      </c>
      <c r="LPY49" s="258">
        <f ca="1">IFERROR(IF(ISNUMBER(SEARCH("months",#REF!)),INDEX(INDIRECT($I$20),1)*DATEDIF(LPY$25,MIN(LPZ$25,$F$19)+1,"m")/12,0),0)</f>
        <v>0</v>
      </c>
      <c r="LQA49" s="258">
        <f ca="1">IFERROR(IF(ISNUMBER(SEARCH("months",#REF!)),INDEX(INDIRECT($I$20),1)*DATEDIF(LQA$25,MIN(LQB$25,$F$19)+1,"m")/12,0),0)</f>
        <v>0</v>
      </c>
      <c r="LQC49" s="258">
        <f ca="1">IFERROR(IF(ISNUMBER(SEARCH("months",#REF!)),INDEX(INDIRECT($I$20),1)*DATEDIF(LQC$25,MIN(LQD$25,$F$19)+1,"m")/12,0),0)</f>
        <v>0</v>
      </c>
      <c r="LQE49" s="258">
        <f ca="1">IFERROR(IF(ISNUMBER(SEARCH("months",#REF!)),INDEX(INDIRECT($I$20),1)*DATEDIF(LQE$25,MIN(LQF$25,$F$19)+1,"m")/12,0),0)</f>
        <v>0</v>
      </c>
      <c r="LQG49" s="258">
        <f ca="1">IFERROR(IF(ISNUMBER(SEARCH("months",#REF!)),INDEX(INDIRECT($I$20),1)*DATEDIF(LQG$25,MIN(LQH$25,$F$19)+1,"m")/12,0),0)</f>
        <v>0</v>
      </c>
      <c r="LQI49" s="258">
        <f ca="1">IFERROR(IF(ISNUMBER(SEARCH("months",#REF!)),INDEX(INDIRECT($I$20),1)*DATEDIF(LQI$25,MIN(LQJ$25,$F$19)+1,"m")/12,0),0)</f>
        <v>0</v>
      </c>
      <c r="LQK49" s="258">
        <f ca="1">IFERROR(IF(ISNUMBER(SEARCH("months",#REF!)),INDEX(INDIRECT($I$20),1)*DATEDIF(LQK$25,MIN(LQL$25,$F$19)+1,"m")/12,0),0)</f>
        <v>0</v>
      </c>
      <c r="LQM49" s="258">
        <f ca="1">IFERROR(IF(ISNUMBER(SEARCH("months",#REF!)),INDEX(INDIRECT($I$20),1)*DATEDIF(LQM$25,MIN(LQN$25,$F$19)+1,"m")/12,0),0)</f>
        <v>0</v>
      </c>
      <c r="LQO49" s="258">
        <f ca="1">IFERROR(IF(ISNUMBER(SEARCH("months",#REF!)),INDEX(INDIRECT($I$20),1)*DATEDIF(LQO$25,MIN(LQP$25,$F$19)+1,"m")/12,0),0)</f>
        <v>0</v>
      </c>
      <c r="LQQ49" s="258">
        <f ca="1">IFERROR(IF(ISNUMBER(SEARCH("months",#REF!)),INDEX(INDIRECT($I$20),1)*DATEDIF(LQQ$25,MIN(LQR$25,$F$19)+1,"m")/12,0),0)</f>
        <v>0</v>
      </c>
      <c r="LQS49" s="258">
        <f ca="1">IFERROR(IF(ISNUMBER(SEARCH("months",#REF!)),INDEX(INDIRECT($I$20),1)*DATEDIF(LQS$25,MIN(LQT$25,$F$19)+1,"m")/12,0),0)</f>
        <v>0</v>
      </c>
      <c r="LQU49" s="258">
        <f ca="1">IFERROR(IF(ISNUMBER(SEARCH("months",#REF!)),INDEX(INDIRECT($I$20),1)*DATEDIF(LQU$25,MIN(LQV$25,$F$19)+1,"m")/12,0),0)</f>
        <v>0</v>
      </c>
      <c r="LQW49" s="258">
        <f ca="1">IFERROR(IF(ISNUMBER(SEARCH("months",#REF!)),INDEX(INDIRECT($I$20),1)*DATEDIF(LQW$25,MIN(LQX$25,$F$19)+1,"m")/12,0),0)</f>
        <v>0</v>
      </c>
      <c r="LQY49" s="258">
        <f ca="1">IFERROR(IF(ISNUMBER(SEARCH("months",#REF!)),INDEX(INDIRECT($I$20),1)*DATEDIF(LQY$25,MIN(LQZ$25,$F$19)+1,"m")/12,0),0)</f>
        <v>0</v>
      </c>
      <c r="LRA49" s="258">
        <f ca="1">IFERROR(IF(ISNUMBER(SEARCH("months",#REF!)),INDEX(INDIRECT($I$20),1)*DATEDIF(LRA$25,MIN(LRB$25,$F$19)+1,"m")/12,0),0)</f>
        <v>0</v>
      </c>
      <c r="LRC49" s="258">
        <f ca="1">IFERROR(IF(ISNUMBER(SEARCH("months",#REF!)),INDEX(INDIRECT($I$20),1)*DATEDIF(LRC$25,MIN(LRD$25,$F$19)+1,"m")/12,0),0)</f>
        <v>0</v>
      </c>
      <c r="LRE49" s="258">
        <f ca="1">IFERROR(IF(ISNUMBER(SEARCH("months",#REF!)),INDEX(INDIRECT($I$20),1)*DATEDIF(LRE$25,MIN(LRF$25,$F$19)+1,"m")/12,0),0)</f>
        <v>0</v>
      </c>
      <c r="LRG49" s="258">
        <f ca="1">IFERROR(IF(ISNUMBER(SEARCH("months",#REF!)),INDEX(INDIRECT($I$20),1)*DATEDIF(LRG$25,MIN(LRH$25,$F$19)+1,"m")/12,0),0)</f>
        <v>0</v>
      </c>
      <c r="LRI49" s="258">
        <f ca="1">IFERROR(IF(ISNUMBER(SEARCH("months",#REF!)),INDEX(INDIRECT($I$20),1)*DATEDIF(LRI$25,MIN(LRJ$25,$F$19)+1,"m")/12,0),0)</f>
        <v>0</v>
      </c>
      <c r="LRK49" s="258">
        <f ca="1">IFERROR(IF(ISNUMBER(SEARCH("months",#REF!)),INDEX(INDIRECT($I$20),1)*DATEDIF(LRK$25,MIN(LRL$25,$F$19)+1,"m")/12,0),0)</f>
        <v>0</v>
      </c>
      <c r="LRM49" s="258">
        <f ca="1">IFERROR(IF(ISNUMBER(SEARCH("months",#REF!)),INDEX(INDIRECT($I$20),1)*DATEDIF(LRM$25,MIN(LRN$25,$F$19)+1,"m")/12,0),0)</f>
        <v>0</v>
      </c>
      <c r="LRO49" s="258">
        <f ca="1">IFERROR(IF(ISNUMBER(SEARCH("months",#REF!)),INDEX(INDIRECT($I$20),1)*DATEDIF(LRO$25,MIN(LRP$25,$F$19)+1,"m")/12,0),0)</f>
        <v>0</v>
      </c>
      <c r="LRQ49" s="258">
        <f ca="1">IFERROR(IF(ISNUMBER(SEARCH("months",#REF!)),INDEX(INDIRECT($I$20),1)*DATEDIF(LRQ$25,MIN(LRR$25,$F$19)+1,"m")/12,0),0)</f>
        <v>0</v>
      </c>
      <c r="LRS49" s="258">
        <f ca="1">IFERROR(IF(ISNUMBER(SEARCH("months",#REF!)),INDEX(INDIRECT($I$20),1)*DATEDIF(LRS$25,MIN(LRT$25,$F$19)+1,"m")/12,0),0)</f>
        <v>0</v>
      </c>
      <c r="LRU49" s="258">
        <f ca="1">IFERROR(IF(ISNUMBER(SEARCH("months",#REF!)),INDEX(INDIRECT($I$20),1)*DATEDIF(LRU$25,MIN(LRV$25,$F$19)+1,"m")/12,0),0)</f>
        <v>0</v>
      </c>
      <c r="LRW49" s="258">
        <f ca="1">IFERROR(IF(ISNUMBER(SEARCH("months",#REF!)),INDEX(INDIRECT($I$20),1)*DATEDIF(LRW$25,MIN(LRX$25,$F$19)+1,"m")/12,0),0)</f>
        <v>0</v>
      </c>
      <c r="LRY49" s="258">
        <f ca="1">IFERROR(IF(ISNUMBER(SEARCH("months",#REF!)),INDEX(INDIRECT($I$20),1)*DATEDIF(LRY$25,MIN(LRZ$25,$F$19)+1,"m")/12,0),0)</f>
        <v>0</v>
      </c>
      <c r="LSA49" s="258">
        <f ca="1">IFERROR(IF(ISNUMBER(SEARCH("months",#REF!)),INDEX(INDIRECT($I$20),1)*DATEDIF(LSA$25,MIN(LSB$25,$F$19)+1,"m")/12,0),0)</f>
        <v>0</v>
      </c>
      <c r="LSC49" s="258">
        <f ca="1">IFERROR(IF(ISNUMBER(SEARCH("months",#REF!)),INDEX(INDIRECT($I$20),1)*DATEDIF(LSC$25,MIN(LSD$25,$F$19)+1,"m")/12,0),0)</f>
        <v>0</v>
      </c>
      <c r="LSE49" s="258">
        <f ca="1">IFERROR(IF(ISNUMBER(SEARCH("months",#REF!)),INDEX(INDIRECT($I$20),1)*DATEDIF(LSE$25,MIN(LSF$25,$F$19)+1,"m")/12,0),0)</f>
        <v>0</v>
      </c>
      <c r="LSG49" s="258">
        <f ca="1">IFERROR(IF(ISNUMBER(SEARCH("months",#REF!)),INDEX(INDIRECT($I$20),1)*DATEDIF(LSG$25,MIN(LSH$25,$F$19)+1,"m")/12,0),0)</f>
        <v>0</v>
      </c>
      <c r="LSI49" s="258">
        <f ca="1">IFERROR(IF(ISNUMBER(SEARCH("months",#REF!)),INDEX(INDIRECT($I$20),1)*DATEDIF(LSI$25,MIN(LSJ$25,$F$19)+1,"m")/12,0),0)</f>
        <v>0</v>
      </c>
      <c r="LSK49" s="258">
        <f ca="1">IFERROR(IF(ISNUMBER(SEARCH("months",#REF!)),INDEX(INDIRECT($I$20),1)*DATEDIF(LSK$25,MIN(LSL$25,$F$19)+1,"m")/12,0),0)</f>
        <v>0</v>
      </c>
      <c r="LSM49" s="258">
        <f ca="1">IFERROR(IF(ISNUMBER(SEARCH("months",#REF!)),INDEX(INDIRECT($I$20),1)*DATEDIF(LSM$25,MIN(LSN$25,$F$19)+1,"m")/12,0),0)</f>
        <v>0</v>
      </c>
      <c r="LSO49" s="258">
        <f ca="1">IFERROR(IF(ISNUMBER(SEARCH("months",#REF!)),INDEX(INDIRECT($I$20),1)*DATEDIF(LSO$25,MIN(LSP$25,$F$19)+1,"m")/12,0),0)</f>
        <v>0</v>
      </c>
      <c r="LSQ49" s="258">
        <f ca="1">IFERROR(IF(ISNUMBER(SEARCH("months",#REF!)),INDEX(INDIRECT($I$20),1)*DATEDIF(LSQ$25,MIN(LSR$25,$F$19)+1,"m")/12,0),0)</f>
        <v>0</v>
      </c>
      <c r="LSS49" s="258">
        <f ca="1">IFERROR(IF(ISNUMBER(SEARCH("months",#REF!)),INDEX(INDIRECT($I$20),1)*DATEDIF(LSS$25,MIN(LST$25,$F$19)+1,"m")/12,0),0)</f>
        <v>0</v>
      </c>
      <c r="LSU49" s="258">
        <f ca="1">IFERROR(IF(ISNUMBER(SEARCH("months",#REF!)),INDEX(INDIRECT($I$20),1)*DATEDIF(LSU$25,MIN(LSV$25,$F$19)+1,"m")/12,0),0)</f>
        <v>0</v>
      </c>
      <c r="LSW49" s="258">
        <f ca="1">IFERROR(IF(ISNUMBER(SEARCH("months",#REF!)),INDEX(INDIRECT($I$20),1)*DATEDIF(LSW$25,MIN(LSX$25,$F$19)+1,"m")/12,0),0)</f>
        <v>0</v>
      </c>
      <c r="LSY49" s="258">
        <f ca="1">IFERROR(IF(ISNUMBER(SEARCH("months",#REF!)),INDEX(INDIRECT($I$20),1)*DATEDIF(LSY$25,MIN(LSZ$25,$F$19)+1,"m")/12,0),0)</f>
        <v>0</v>
      </c>
      <c r="LTA49" s="258">
        <f ca="1">IFERROR(IF(ISNUMBER(SEARCH("months",#REF!)),INDEX(INDIRECT($I$20),1)*DATEDIF(LTA$25,MIN(LTB$25,$F$19)+1,"m")/12,0),0)</f>
        <v>0</v>
      </c>
      <c r="LTC49" s="258">
        <f ca="1">IFERROR(IF(ISNUMBER(SEARCH("months",#REF!)),INDEX(INDIRECT($I$20),1)*DATEDIF(LTC$25,MIN(LTD$25,$F$19)+1,"m")/12,0),0)</f>
        <v>0</v>
      </c>
      <c r="LTE49" s="258">
        <f ca="1">IFERROR(IF(ISNUMBER(SEARCH("months",#REF!)),INDEX(INDIRECT($I$20),1)*DATEDIF(LTE$25,MIN(LTF$25,$F$19)+1,"m")/12,0),0)</f>
        <v>0</v>
      </c>
      <c r="LTG49" s="258">
        <f ca="1">IFERROR(IF(ISNUMBER(SEARCH("months",#REF!)),INDEX(INDIRECT($I$20),1)*DATEDIF(LTG$25,MIN(LTH$25,$F$19)+1,"m")/12,0),0)</f>
        <v>0</v>
      </c>
      <c r="LTI49" s="258">
        <f ca="1">IFERROR(IF(ISNUMBER(SEARCH("months",#REF!)),INDEX(INDIRECT($I$20),1)*DATEDIF(LTI$25,MIN(LTJ$25,$F$19)+1,"m")/12,0),0)</f>
        <v>0</v>
      </c>
      <c r="LTK49" s="258">
        <f ca="1">IFERROR(IF(ISNUMBER(SEARCH("months",#REF!)),INDEX(INDIRECT($I$20),1)*DATEDIF(LTK$25,MIN(LTL$25,$F$19)+1,"m")/12,0),0)</f>
        <v>0</v>
      </c>
      <c r="LTM49" s="258">
        <f ca="1">IFERROR(IF(ISNUMBER(SEARCH("months",#REF!)),INDEX(INDIRECT($I$20),1)*DATEDIF(LTM$25,MIN(LTN$25,$F$19)+1,"m")/12,0),0)</f>
        <v>0</v>
      </c>
      <c r="LTO49" s="258">
        <f ca="1">IFERROR(IF(ISNUMBER(SEARCH("months",#REF!)),INDEX(INDIRECT($I$20),1)*DATEDIF(LTO$25,MIN(LTP$25,$F$19)+1,"m")/12,0),0)</f>
        <v>0</v>
      </c>
      <c r="LTQ49" s="258">
        <f ca="1">IFERROR(IF(ISNUMBER(SEARCH("months",#REF!)),INDEX(INDIRECT($I$20),1)*DATEDIF(LTQ$25,MIN(LTR$25,$F$19)+1,"m")/12,0),0)</f>
        <v>0</v>
      </c>
      <c r="LTS49" s="258">
        <f ca="1">IFERROR(IF(ISNUMBER(SEARCH("months",#REF!)),INDEX(INDIRECT($I$20),1)*DATEDIF(LTS$25,MIN(LTT$25,$F$19)+1,"m")/12,0),0)</f>
        <v>0</v>
      </c>
      <c r="LTU49" s="258">
        <f ca="1">IFERROR(IF(ISNUMBER(SEARCH("months",#REF!)),INDEX(INDIRECT($I$20),1)*DATEDIF(LTU$25,MIN(LTV$25,$F$19)+1,"m")/12,0),0)</f>
        <v>0</v>
      </c>
      <c r="LTW49" s="258">
        <f ca="1">IFERROR(IF(ISNUMBER(SEARCH("months",#REF!)),INDEX(INDIRECT($I$20),1)*DATEDIF(LTW$25,MIN(LTX$25,$F$19)+1,"m")/12,0),0)</f>
        <v>0</v>
      </c>
      <c r="LTY49" s="258">
        <f ca="1">IFERROR(IF(ISNUMBER(SEARCH("months",#REF!)),INDEX(INDIRECT($I$20),1)*DATEDIF(LTY$25,MIN(LTZ$25,$F$19)+1,"m")/12,0),0)</f>
        <v>0</v>
      </c>
      <c r="LUA49" s="258">
        <f ca="1">IFERROR(IF(ISNUMBER(SEARCH("months",#REF!)),INDEX(INDIRECT($I$20),1)*DATEDIF(LUA$25,MIN(LUB$25,$F$19)+1,"m")/12,0),0)</f>
        <v>0</v>
      </c>
      <c r="LUC49" s="258">
        <f ca="1">IFERROR(IF(ISNUMBER(SEARCH("months",#REF!)),INDEX(INDIRECT($I$20),1)*DATEDIF(LUC$25,MIN(LUD$25,$F$19)+1,"m")/12,0),0)</f>
        <v>0</v>
      </c>
      <c r="LUE49" s="258">
        <f ca="1">IFERROR(IF(ISNUMBER(SEARCH("months",#REF!)),INDEX(INDIRECT($I$20),1)*DATEDIF(LUE$25,MIN(LUF$25,$F$19)+1,"m")/12,0),0)</f>
        <v>0</v>
      </c>
      <c r="LUG49" s="258">
        <f ca="1">IFERROR(IF(ISNUMBER(SEARCH("months",#REF!)),INDEX(INDIRECT($I$20),1)*DATEDIF(LUG$25,MIN(LUH$25,$F$19)+1,"m")/12,0),0)</f>
        <v>0</v>
      </c>
      <c r="LUI49" s="258">
        <f ca="1">IFERROR(IF(ISNUMBER(SEARCH("months",#REF!)),INDEX(INDIRECT($I$20),1)*DATEDIF(LUI$25,MIN(LUJ$25,$F$19)+1,"m")/12,0),0)</f>
        <v>0</v>
      </c>
      <c r="LUK49" s="258">
        <f ca="1">IFERROR(IF(ISNUMBER(SEARCH("months",#REF!)),INDEX(INDIRECT($I$20),1)*DATEDIF(LUK$25,MIN(LUL$25,$F$19)+1,"m")/12,0),0)</f>
        <v>0</v>
      </c>
      <c r="LUM49" s="258">
        <f ca="1">IFERROR(IF(ISNUMBER(SEARCH("months",#REF!)),INDEX(INDIRECT($I$20),1)*DATEDIF(LUM$25,MIN(LUN$25,$F$19)+1,"m")/12,0),0)</f>
        <v>0</v>
      </c>
      <c r="LUO49" s="258">
        <f ca="1">IFERROR(IF(ISNUMBER(SEARCH("months",#REF!)),INDEX(INDIRECT($I$20),1)*DATEDIF(LUO$25,MIN(LUP$25,$F$19)+1,"m")/12,0),0)</f>
        <v>0</v>
      </c>
      <c r="LUQ49" s="258">
        <f ca="1">IFERROR(IF(ISNUMBER(SEARCH("months",#REF!)),INDEX(INDIRECT($I$20),1)*DATEDIF(LUQ$25,MIN(LUR$25,$F$19)+1,"m")/12,0),0)</f>
        <v>0</v>
      </c>
      <c r="LUS49" s="258">
        <f ca="1">IFERROR(IF(ISNUMBER(SEARCH("months",#REF!)),INDEX(INDIRECT($I$20),1)*DATEDIF(LUS$25,MIN(LUT$25,$F$19)+1,"m")/12,0),0)</f>
        <v>0</v>
      </c>
      <c r="LUU49" s="258">
        <f ca="1">IFERROR(IF(ISNUMBER(SEARCH("months",#REF!)),INDEX(INDIRECT($I$20),1)*DATEDIF(LUU$25,MIN(LUV$25,$F$19)+1,"m")/12,0),0)</f>
        <v>0</v>
      </c>
      <c r="LUW49" s="258">
        <f ca="1">IFERROR(IF(ISNUMBER(SEARCH("months",#REF!)),INDEX(INDIRECT($I$20),1)*DATEDIF(LUW$25,MIN(LUX$25,$F$19)+1,"m")/12,0),0)</f>
        <v>0</v>
      </c>
      <c r="LUY49" s="258">
        <f ca="1">IFERROR(IF(ISNUMBER(SEARCH("months",#REF!)),INDEX(INDIRECT($I$20),1)*DATEDIF(LUY$25,MIN(LUZ$25,$F$19)+1,"m")/12,0),0)</f>
        <v>0</v>
      </c>
      <c r="LVA49" s="258">
        <f ca="1">IFERROR(IF(ISNUMBER(SEARCH("months",#REF!)),INDEX(INDIRECT($I$20),1)*DATEDIF(LVA$25,MIN(LVB$25,$F$19)+1,"m")/12,0),0)</f>
        <v>0</v>
      </c>
      <c r="LVC49" s="258">
        <f ca="1">IFERROR(IF(ISNUMBER(SEARCH("months",#REF!)),INDEX(INDIRECT($I$20),1)*DATEDIF(LVC$25,MIN(LVD$25,$F$19)+1,"m")/12,0),0)</f>
        <v>0</v>
      </c>
      <c r="LVE49" s="258">
        <f ca="1">IFERROR(IF(ISNUMBER(SEARCH("months",#REF!)),INDEX(INDIRECT($I$20),1)*DATEDIF(LVE$25,MIN(LVF$25,$F$19)+1,"m")/12,0),0)</f>
        <v>0</v>
      </c>
      <c r="LVG49" s="258">
        <f ca="1">IFERROR(IF(ISNUMBER(SEARCH("months",#REF!)),INDEX(INDIRECT($I$20),1)*DATEDIF(LVG$25,MIN(LVH$25,$F$19)+1,"m")/12,0),0)</f>
        <v>0</v>
      </c>
      <c r="LVI49" s="258">
        <f ca="1">IFERROR(IF(ISNUMBER(SEARCH("months",#REF!)),INDEX(INDIRECT($I$20),1)*DATEDIF(LVI$25,MIN(LVJ$25,$F$19)+1,"m")/12,0),0)</f>
        <v>0</v>
      </c>
      <c r="LVK49" s="258">
        <f ca="1">IFERROR(IF(ISNUMBER(SEARCH("months",#REF!)),INDEX(INDIRECT($I$20),1)*DATEDIF(LVK$25,MIN(LVL$25,$F$19)+1,"m")/12,0),0)</f>
        <v>0</v>
      </c>
      <c r="LVM49" s="258">
        <f ca="1">IFERROR(IF(ISNUMBER(SEARCH("months",#REF!)),INDEX(INDIRECT($I$20),1)*DATEDIF(LVM$25,MIN(LVN$25,$F$19)+1,"m")/12,0),0)</f>
        <v>0</v>
      </c>
      <c r="LVO49" s="258">
        <f ca="1">IFERROR(IF(ISNUMBER(SEARCH("months",#REF!)),INDEX(INDIRECT($I$20),1)*DATEDIF(LVO$25,MIN(LVP$25,$F$19)+1,"m")/12,0),0)</f>
        <v>0</v>
      </c>
      <c r="LVQ49" s="258">
        <f ca="1">IFERROR(IF(ISNUMBER(SEARCH("months",#REF!)),INDEX(INDIRECT($I$20),1)*DATEDIF(LVQ$25,MIN(LVR$25,$F$19)+1,"m")/12,0),0)</f>
        <v>0</v>
      </c>
      <c r="LVS49" s="258">
        <f ca="1">IFERROR(IF(ISNUMBER(SEARCH("months",#REF!)),INDEX(INDIRECT($I$20),1)*DATEDIF(LVS$25,MIN(LVT$25,$F$19)+1,"m")/12,0),0)</f>
        <v>0</v>
      </c>
      <c r="LVU49" s="258">
        <f ca="1">IFERROR(IF(ISNUMBER(SEARCH("months",#REF!)),INDEX(INDIRECT($I$20),1)*DATEDIF(LVU$25,MIN(LVV$25,$F$19)+1,"m")/12,0),0)</f>
        <v>0</v>
      </c>
      <c r="LVW49" s="258">
        <f ca="1">IFERROR(IF(ISNUMBER(SEARCH("months",#REF!)),INDEX(INDIRECT($I$20),1)*DATEDIF(LVW$25,MIN(LVX$25,$F$19)+1,"m")/12,0),0)</f>
        <v>0</v>
      </c>
      <c r="LVY49" s="258">
        <f ca="1">IFERROR(IF(ISNUMBER(SEARCH("months",#REF!)),INDEX(INDIRECT($I$20),1)*DATEDIF(LVY$25,MIN(LVZ$25,$F$19)+1,"m")/12,0),0)</f>
        <v>0</v>
      </c>
      <c r="LWA49" s="258">
        <f ca="1">IFERROR(IF(ISNUMBER(SEARCH("months",#REF!)),INDEX(INDIRECT($I$20),1)*DATEDIF(LWA$25,MIN(LWB$25,$F$19)+1,"m")/12,0),0)</f>
        <v>0</v>
      </c>
      <c r="LWC49" s="258">
        <f ca="1">IFERROR(IF(ISNUMBER(SEARCH("months",#REF!)),INDEX(INDIRECT($I$20),1)*DATEDIF(LWC$25,MIN(LWD$25,$F$19)+1,"m")/12,0),0)</f>
        <v>0</v>
      </c>
      <c r="LWE49" s="258">
        <f ca="1">IFERROR(IF(ISNUMBER(SEARCH("months",#REF!)),INDEX(INDIRECT($I$20),1)*DATEDIF(LWE$25,MIN(LWF$25,$F$19)+1,"m")/12,0),0)</f>
        <v>0</v>
      </c>
      <c r="LWG49" s="258">
        <f ca="1">IFERROR(IF(ISNUMBER(SEARCH("months",#REF!)),INDEX(INDIRECT($I$20),1)*DATEDIF(LWG$25,MIN(LWH$25,$F$19)+1,"m")/12,0),0)</f>
        <v>0</v>
      </c>
      <c r="LWI49" s="258">
        <f ca="1">IFERROR(IF(ISNUMBER(SEARCH("months",#REF!)),INDEX(INDIRECT($I$20),1)*DATEDIF(LWI$25,MIN(LWJ$25,$F$19)+1,"m")/12,0),0)</f>
        <v>0</v>
      </c>
      <c r="LWK49" s="258">
        <f ca="1">IFERROR(IF(ISNUMBER(SEARCH("months",#REF!)),INDEX(INDIRECT($I$20),1)*DATEDIF(LWK$25,MIN(LWL$25,$F$19)+1,"m")/12,0),0)</f>
        <v>0</v>
      </c>
      <c r="LWM49" s="258">
        <f ca="1">IFERROR(IF(ISNUMBER(SEARCH("months",#REF!)),INDEX(INDIRECT($I$20),1)*DATEDIF(LWM$25,MIN(LWN$25,$F$19)+1,"m")/12,0),0)</f>
        <v>0</v>
      </c>
      <c r="LWO49" s="258">
        <f ca="1">IFERROR(IF(ISNUMBER(SEARCH("months",#REF!)),INDEX(INDIRECT($I$20),1)*DATEDIF(LWO$25,MIN(LWP$25,$F$19)+1,"m")/12,0),0)</f>
        <v>0</v>
      </c>
      <c r="LWQ49" s="258">
        <f ca="1">IFERROR(IF(ISNUMBER(SEARCH("months",#REF!)),INDEX(INDIRECT($I$20),1)*DATEDIF(LWQ$25,MIN(LWR$25,$F$19)+1,"m")/12,0),0)</f>
        <v>0</v>
      </c>
      <c r="LWS49" s="258">
        <f ca="1">IFERROR(IF(ISNUMBER(SEARCH("months",#REF!)),INDEX(INDIRECT($I$20),1)*DATEDIF(LWS$25,MIN(LWT$25,$F$19)+1,"m")/12,0),0)</f>
        <v>0</v>
      </c>
      <c r="LWU49" s="258">
        <f ca="1">IFERROR(IF(ISNUMBER(SEARCH("months",#REF!)),INDEX(INDIRECT($I$20),1)*DATEDIF(LWU$25,MIN(LWV$25,$F$19)+1,"m")/12,0),0)</f>
        <v>0</v>
      </c>
      <c r="LWW49" s="258">
        <f ca="1">IFERROR(IF(ISNUMBER(SEARCH("months",#REF!)),INDEX(INDIRECT($I$20),1)*DATEDIF(LWW$25,MIN(LWX$25,$F$19)+1,"m")/12,0),0)</f>
        <v>0</v>
      </c>
      <c r="LWY49" s="258">
        <f ca="1">IFERROR(IF(ISNUMBER(SEARCH("months",#REF!)),INDEX(INDIRECT($I$20),1)*DATEDIF(LWY$25,MIN(LWZ$25,$F$19)+1,"m")/12,0),0)</f>
        <v>0</v>
      </c>
      <c r="LXA49" s="258">
        <f ca="1">IFERROR(IF(ISNUMBER(SEARCH("months",#REF!)),INDEX(INDIRECT($I$20),1)*DATEDIF(LXA$25,MIN(LXB$25,$F$19)+1,"m")/12,0),0)</f>
        <v>0</v>
      </c>
      <c r="LXC49" s="258">
        <f ca="1">IFERROR(IF(ISNUMBER(SEARCH("months",#REF!)),INDEX(INDIRECT($I$20),1)*DATEDIF(LXC$25,MIN(LXD$25,$F$19)+1,"m")/12,0),0)</f>
        <v>0</v>
      </c>
      <c r="LXE49" s="258">
        <f ca="1">IFERROR(IF(ISNUMBER(SEARCH("months",#REF!)),INDEX(INDIRECT($I$20),1)*DATEDIF(LXE$25,MIN(LXF$25,$F$19)+1,"m")/12,0),0)</f>
        <v>0</v>
      </c>
      <c r="LXG49" s="258">
        <f ca="1">IFERROR(IF(ISNUMBER(SEARCH("months",#REF!)),INDEX(INDIRECT($I$20),1)*DATEDIF(LXG$25,MIN(LXH$25,$F$19)+1,"m")/12,0),0)</f>
        <v>0</v>
      </c>
      <c r="LXI49" s="258">
        <f ca="1">IFERROR(IF(ISNUMBER(SEARCH("months",#REF!)),INDEX(INDIRECT($I$20),1)*DATEDIF(LXI$25,MIN(LXJ$25,$F$19)+1,"m")/12,0),0)</f>
        <v>0</v>
      </c>
      <c r="LXK49" s="258">
        <f ca="1">IFERROR(IF(ISNUMBER(SEARCH("months",#REF!)),INDEX(INDIRECT($I$20),1)*DATEDIF(LXK$25,MIN(LXL$25,$F$19)+1,"m")/12,0),0)</f>
        <v>0</v>
      </c>
      <c r="LXM49" s="258">
        <f ca="1">IFERROR(IF(ISNUMBER(SEARCH("months",#REF!)),INDEX(INDIRECT($I$20),1)*DATEDIF(LXM$25,MIN(LXN$25,$F$19)+1,"m")/12,0),0)</f>
        <v>0</v>
      </c>
      <c r="LXO49" s="258">
        <f ca="1">IFERROR(IF(ISNUMBER(SEARCH("months",#REF!)),INDEX(INDIRECT($I$20),1)*DATEDIF(LXO$25,MIN(LXP$25,$F$19)+1,"m")/12,0),0)</f>
        <v>0</v>
      </c>
      <c r="LXQ49" s="258">
        <f ca="1">IFERROR(IF(ISNUMBER(SEARCH("months",#REF!)),INDEX(INDIRECT($I$20),1)*DATEDIF(LXQ$25,MIN(LXR$25,$F$19)+1,"m")/12,0),0)</f>
        <v>0</v>
      </c>
      <c r="LXS49" s="258">
        <f ca="1">IFERROR(IF(ISNUMBER(SEARCH("months",#REF!)),INDEX(INDIRECT($I$20),1)*DATEDIF(LXS$25,MIN(LXT$25,$F$19)+1,"m")/12,0),0)</f>
        <v>0</v>
      </c>
      <c r="LXU49" s="258">
        <f ca="1">IFERROR(IF(ISNUMBER(SEARCH("months",#REF!)),INDEX(INDIRECT($I$20),1)*DATEDIF(LXU$25,MIN(LXV$25,$F$19)+1,"m")/12,0),0)</f>
        <v>0</v>
      </c>
      <c r="LXW49" s="258">
        <f ca="1">IFERROR(IF(ISNUMBER(SEARCH("months",#REF!)),INDEX(INDIRECT($I$20),1)*DATEDIF(LXW$25,MIN(LXX$25,$F$19)+1,"m")/12,0),0)</f>
        <v>0</v>
      </c>
      <c r="LXY49" s="258">
        <f ca="1">IFERROR(IF(ISNUMBER(SEARCH("months",#REF!)),INDEX(INDIRECT($I$20),1)*DATEDIF(LXY$25,MIN(LXZ$25,$F$19)+1,"m")/12,0),0)</f>
        <v>0</v>
      </c>
      <c r="LYA49" s="258">
        <f ca="1">IFERROR(IF(ISNUMBER(SEARCH("months",#REF!)),INDEX(INDIRECT($I$20),1)*DATEDIF(LYA$25,MIN(LYB$25,$F$19)+1,"m")/12,0),0)</f>
        <v>0</v>
      </c>
      <c r="LYC49" s="258">
        <f ca="1">IFERROR(IF(ISNUMBER(SEARCH("months",#REF!)),INDEX(INDIRECT($I$20),1)*DATEDIF(LYC$25,MIN(LYD$25,$F$19)+1,"m")/12,0),0)</f>
        <v>0</v>
      </c>
      <c r="LYE49" s="258">
        <f ca="1">IFERROR(IF(ISNUMBER(SEARCH("months",#REF!)),INDEX(INDIRECT($I$20),1)*DATEDIF(LYE$25,MIN(LYF$25,$F$19)+1,"m")/12,0),0)</f>
        <v>0</v>
      </c>
      <c r="LYG49" s="258">
        <f ca="1">IFERROR(IF(ISNUMBER(SEARCH("months",#REF!)),INDEX(INDIRECT($I$20),1)*DATEDIF(LYG$25,MIN(LYH$25,$F$19)+1,"m")/12,0),0)</f>
        <v>0</v>
      </c>
      <c r="LYI49" s="258">
        <f ca="1">IFERROR(IF(ISNUMBER(SEARCH("months",#REF!)),INDEX(INDIRECT($I$20),1)*DATEDIF(LYI$25,MIN(LYJ$25,$F$19)+1,"m")/12,0),0)</f>
        <v>0</v>
      </c>
      <c r="LYK49" s="258">
        <f ca="1">IFERROR(IF(ISNUMBER(SEARCH("months",#REF!)),INDEX(INDIRECT($I$20),1)*DATEDIF(LYK$25,MIN(LYL$25,$F$19)+1,"m")/12,0),0)</f>
        <v>0</v>
      </c>
      <c r="LYM49" s="258">
        <f ca="1">IFERROR(IF(ISNUMBER(SEARCH("months",#REF!)),INDEX(INDIRECT($I$20),1)*DATEDIF(LYM$25,MIN(LYN$25,$F$19)+1,"m")/12,0),0)</f>
        <v>0</v>
      </c>
      <c r="LYO49" s="258">
        <f ca="1">IFERROR(IF(ISNUMBER(SEARCH("months",#REF!)),INDEX(INDIRECT($I$20),1)*DATEDIF(LYO$25,MIN(LYP$25,$F$19)+1,"m")/12,0),0)</f>
        <v>0</v>
      </c>
      <c r="LYQ49" s="258">
        <f ca="1">IFERROR(IF(ISNUMBER(SEARCH("months",#REF!)),INDEX(INDIRECT($I$20),1)*DATEDIF(LYQ$25,MIN(LYR$25,$F$19)+1,"m")/12,0),0)</f>
        <v>0</v>
      </c>
      <c r="LYS49" s="258">
        <f ca="1">IFERROR(IF(ISNUMBER(SEARCH("months",#REF!)),INDEX(INDIRECT($I$20),1)*DATEDIF(LYS$25,MIN(LYT$25,$F$19)+1,"m")/12,0),0)</f>
        <v>0</v>
      </c>
      <c r="LYU49" s="258">
        <f ca="1">IFERROR(IF(ISNUMBER(SEARCH("months",#REF!)),INDEX(INDIRECT($I$20),1)*DATEDIF(LYU$25,MIN(LYV$25,$F$19)+1,"m")/12,0),0)</f>
        <v>0</v>
      </c>
      <c r="LYW49" s="258">
        <f ca="1">IFERROR(IF(ISNUMBER(SEARCH("months",#REF!)),INDEX(INDIRECT($I$20),1)*DATEDIF(LYW$25,MIN(LYX$25,$F$19)+1,"m")/12,0),0)</f>
        <v>0</v>
      </c>
      <c r="LYY49" s="258">
        <f ca="1">IFERROR(IF(ISNUMBER(SEARCH("months",#REF!)),INDEX(INDIRECT($I$20),1)*DATEDIF(LYY$25,MIN(LYZ$25,$F$19)+1,"m")/12,0),0)</f>
        <v>0</v>
      </c>
      <c r="LZA49" s="258">
        <f ca="1">IFERROR(IF(ISNUMBER(SEARCH("months",#REF!)),INDEX(INDIRECT($I$20),1)*DATEDIF(LZA$25,MIN(LZB$25,$F$19)+1,"m")/12,0),0)</f>
        <v>0</v>
      </c>
      <c r="LZC49" s="258">
        <f ca="1">IFERROR(IF(ISNUMBER(SEARCH("months",#REF!)),INDEX(INDIRECT($I$20),1)*DATEDIF(LZC$25,MIN(LZD$25,$F$19)+1,"m")/12,0),0)</f>
        <v>0</v>
      </c>
      <c r="LZE49" s="258">
        <f ca="1">IFERROR(IF(ISNUMBER(SEARCH("months",#REF!)),INDEX(INDIRECT($I$20),1)*DATEDIF(LZE$25,MIN(LZF$25,$F$19)+1,"m")/12,0),0)</f>
        <v>0</v>
      </c>
      <c r="LZG49" s="258">
        <f ca="1">IFERROR(IF(ISNUMBER(SEARCH("months",#REF!)),INDEX(INDIRECT($I$20),1)*DATEDIF(LZG$25,MIN(LZH$25,$F$19)+1,"m")/12,0),0)</f>
        <v>0</v>
      </c>
      <c r="LZI49" s="258">
        <f ca="1">IFERROR(IF(ISNUMBER(SEARCH("months",#REF!)),INDEX(INDIRECT($I$20),1)*DATEDIF(LZI$25,MIN(LZJ$25,$F$19)+1,"m")/12,0),0)</f>
        <v>0</v>
      </c>
      <c r="LZK49" s="258">
        <f ca="1">IFERROR(IF(ISNUMBER(SEARCH("months",#REF!)),INDEX(INDIRECT($I$20),1)*DATEDIF(LZK$25,MIN(LZL$25,$F$19)+1,"m")/12,0),0)</f>
        <v>0</v>
      </c>
      <c r="LZM49" s="258">
        <f ca="1">IFERROR(IF(ISNUMBER(SEARCH("months",#REF!)),INDEX(INDIRECT($I$20),1)*DATEDIF(LZM$25,MIN(LZN$25,$F$19)+1,"m")/12,0),0)</f>
        <v>0</v>
      </c>
      <c r="LZO49" s="258">
        <f ca="1">IFERROR(IF(ISNUMBER(SEARCH("months",#REF!)),INDEX(INDIRECT($I$20),1)*DATEDIF(LZO$25,MIN(LZP$25,$F$19)+1,"m")/12,0),0)</f>
        <v>0</v>
      </c>
      <c r="LZQ49" s="258">
        <f ca="1">IFERROR(IF(ISNUMBER(SEARCH("months",#REF!)),INDEX(INDIRECT($I$20),1)*DATEDIF(LZQ$25,MIN(LZR$25,$F$19)+1,"m")/12,0),0)</f>
        <v>0</v>
      </c>
      <c r="LZS49" s="258">
        <f ca="1">IFERROR(IF(ISNUMBER(SEARCH("months",#REF!)),INDEX(INDIRECT($I$20),1)*DATEDIF(LZS$25,MIN(LZT$25,$F$19)+1,"m")/12,0),0)</f>
        <v>0</v>
      </c>
      <c r="LZU49" s="258">
        <f ca="1">IFERROR(IF(ISNUMBER(SEARCH("months",#REF!)),INDEX(INDIRECT($I$20),1)*DATEDIF(LZU$25,MIN(LZV$25,$F$19)+1,"m")/12,0),0)</f>
        <v>0</v>
      </c>
      <c r="LZW49" s="258">
        <f ca="1">IFERROR(IF(ISNUMBER(SEARCH("months",#REF!)),INDEX(INDIRECT($I$20),1)*DATEDIF(LZW$25,MIN(LZX$25,$F$19)+1,"m")/12,0),0)</f>
        <v>0</v>
      </c>
      <c r="LZY49" s="258">
        <f ca="1">IFERROR(IF(ISNUMBER(SEARCH("months",#REF!)),INDEX(INDIRECT($I$20),1)*DATEDIF(LZY$25,MIN(LZZ$25,$F$19)+1,"m")/12,0),0)</f>
        <v>0</v>
      </c>
      <c r="MAA49" s="258">
        <f ca="1">IFERROR(IF(ISNUMBER(SEARCH("months",#REF!)),INDEX(INDIRECT($I$20),1)*DATEDIF(MAA$25,MIN(MAB$25,$F$19)+1,"m")/12,0),0)</f>
        <v>0</v>
      </c>
      <c r="MAC49" s="258">
        <f ca="1">IFERROR(IF(ISNUMBER(SEARCH("months",#REF!)),INDEX(INDIRECT($I$20),1)*DATEDIF(MAC$25,MIN(MAD$25,$F$19)+1,"m")/12,0),0)</f>
        <v>0</v>
      </c>
      <c r="MAE49" s="258">
        <f ca="1">IFERROR(IF(ISNUMBER(SEARCH("months",#REF!)),INDEX(INDIRECT($I$20),1)*DATEDIF(MAE$25,MIN(MAF$25,$F$19)+1,"m")/12,0),0)</f>
        <v>0</v>
      </c>
      <c r="MAG49" s="258">
        <f ca="1">IFERROR(IF(ISNUMBER(SEARCH("months",#REF!)),INDEX(INDIRECT($I$20),1)*DATEDIF(MAG$25,MIN(MAH$25,$F$19)+1,"m")/12,0),0)</f>
        <v>0</v>
      </c>
      <c r="MAI49" s="258">
        <f ca="1">IFERROR(IF(ISNUMBER(SEARCH("months",#REF!)),INDEX(INDIRECT($I$20),1)*DATEDIF(MAI$25,MIN(MAJ$25,$F$19)+1,"m")/12,0),0)</f>
        <v>0</v>
      </c>
      <c r="MAK49" s="258">
        <f ca="1">IFERROR(IF(ISNUMBER(SEARCH("months",#REF!)),INDEX(INDIRECT($I$20),1)*DATEDIF(MAK$25,MIN(MAL$25,$F$19)+1,"m")/12,0),0)</f>
        <v>0</v>
      </c>
      <c r="MAM49" s="258">
        <f ca="1">IFERROR(IF(ISNUMBER(SEARCH("months",#REF!)),INDEX(INDIRECT($I$20),1)*DATEDIF(MAM$25,MIN(MAN$25,$F$19)+1,"m")/12,0),0)</f>
        <v>0</v>
      </c>
      <c r="MAO49" s="258">
        <f ca="1">IFERROR(IF(ISNUMBER(SEARCH("months",#REF!)),INDEX(INDIRECT($I$20),1)*DATEDIF(MAO$25,MIN(MAP$25,$F$19)+1,"m")/12,0),0)</f>
        <v>0</v>
      </c>
      <c r="MAQ49" s="258">
        <f ca="1">IFERROR(IF(ISNUMBER(SEARCH("months",#REF!)),INDEX(INDIRECT($I$20),1)*DATEDIF(MAQ$25,MIN(MAR$25,$F$19)+1,"m")/12,0),0)</f>
        <v>0</v>
      </c>
      <c r="MAS49" s="258">
        <f ca="1">IFERROR(IF(ISNUMBER(SEARCH("months",#REF!)),INDEX(INDIRECT($I$20),1)*DATEDIF(MAS$25,MIN(MAT$25,$F$19)+1,"m")/12,0),0)</f>
        <v>0</v>
      </c>
      <c r="MAU49" s="258">
        <f ca="1">IFERROR(IF(ISNUMBER(SEARCH("months",#REF!)),INDEX(INDIRECT($I$20),1)*DATEDIF(MAU$25,MIN(MAV$25,$F$19)+1,"m")/12,0),0)</f>
        <v>0</v>
      </c>
      <c r="MAW49" s="258">
        <f ca="1">IFERROR(IF(ISNUMBER(SEARCH("months",#REF!)),INDEX(INDIRECT($I$20),1)*DATEDIF(MAW$25,MIN(MAX$25,$F$19)+1,"m")/12,0),0)</f>
        <v>0</v>
      </c>
      <c r="MAY49" s="258">
        <f ca="1">IFERROR(IF(ISNUMBER(SEARCH("months",#REF!)),INDEX(INDIRECT($I$20),1)*DATEDIF(MAY$25,MIN(MAZ$25,$F$19)+1,"m")/12,0),0)</f>
        <v>0</v>
      </c>
      <c r="MBA49" s="258">
        <f ca="1">IFERROR(IF(ISNUMBER(SEARCH("months",#REF!)),INDEX(INDIRECT($I$20),1)*DATEDIF(MBA$25,MIN(MBB$25,$F$19)+1,"m")/12,0),0)</f>
        <v>0</v>
      </c>
      <c r="MBC49" s="258">
        <f ca="1">IFERROR(IF(ISNUMBER(SEARCH("months",#REF!)),INDEX(INDIRECT($I$20),1)*DATEDIF(MBC$25,MIN(MBD$25,$F$19)+1,"m")/12,0),0)</f>
        <v>0</v>
      </c>
      <c r="MBE49" s="258">
        <f ca="1">IFERROR(IF(ISNUMBER(SEARCH("months",#REF!)),INDEX(INDIRECT($I$20),1)*DATEDIF(MBE$25,MIN(MBF$25,$F$19)+1,"m")/12,0),0)</f>
        <v>0</v>
      </c>
      <c r="MBG49" s="258">
        <f ca="1">IFERROR(IF(ISNUMBER(SEARCH("months",#REF!)),INDEX(INDIRECT($I$20),1)*DATEDIF(MBG$25,MIN(MBH$25,$F$19)+1,"m")/12,0),0)</f>
        <v>0</v>
      </c>
      <c r="MBI49" s="258">
        <f ca="1">IFERROR(IF(ISNUMBER(SEARCH("months",#REF!)),INDEX(INDIRECT($I$20),1)*DATEDIF(MBI$25,MIN(MBJ$25,$F$19)+1,"m")/12,0),0)</f>
        <v>0</v>
      </c>
      <c r="MBK49" s="258">
        <f ca="1">IFERROR(IF(ISNUMBER(SEARCH("months",#REF!)),INDEX(INDIRECT($I$20),1)*DATEDIF(MBK$25,MIN(MBL$25,$F$19)+1,"m")/12,0),0)</f>
        <v>0</v>
      </c>
      <c r="MBM49" s="258">
        <f ca="1">IFERROR(IF(ISNUMBER(SEARCH("months",#REF!)),INDEX(INDIRECT($I$20),1)*DATEDIF(MBM$25,MIN(MBN$25,$F$19)+1,"m")/12,0),0)</f>
        <v>0</v>
      </c>
      <c r="MBO49" s="258">
        <f ca="1">IFERROR(IF(ISNUMBER(SEARCH("months",#REF!)),INDEX(INDIRECT($I$20),1)*DATEDIF(MBO$25,MIN(MBP$25,$F$19)+1,"m")/12,0),0)</f>
        <v>0</v>
      </c>
      <c r="MBQ49" s="258">
        <f ca="1">IFERROR(IF(ISNUMBER(SEARCH("months",#REF!)),INDEX(INDIRECT($I$20),1)*DATEDIF(MBQ$25,MIN(MBR$25,$F$19)+1,"m")/12,0),0)</f>
        <v>0</v>
      </c>
      <c r="MBS49" s="258">
        <f ca="1">IFERROR(IF(ISNUMBER(SEARCH("months",#REF!)),INDEX(INDIRECT($I$20),1)*DATEDIF(MBS$25,MIN(MBT$25,$F$19)+1,"m")/12,0),0)</f>
        <v>0</v>
      </c>
      <c r="MBU49" s="258">
        <f ca="1">IFERROR(IF(ISNUMBER(SEARCH("months",#REF!)),INDEX(INDIRECT($I$20),1)*DATEDIF(MBU$25,MIN(MBV$25,$F$19)+1,"m")/12,0),0)</f>
        <v>0</v>
      </c>
      <c r="MBW49" s="258">
        <f ca="1">IFERROR(IF(ISNUMBER(SEARCH("months",#REF!)),INDEX(INDIRECT($I$20),1)*DATEDIF(MBW$25,MIN(MBX$25,$F$19)+1,"m")/12,0),0)</f>
        <v>0</v>
      </c>
      <c r="MBY49" s="258">
        <f ca="1">IFERROR(IF(ISNUMBER(SEARCH("months",#REF!)),INDEX(INDIRECT($I$20),1)*DATEDIF(MBY$25,MIN(MBZ$25,$F$19)+1,"m")/12,0),0)</f>
        <v>0</v>
      </c>
      <c r="MCA49" s="258">
        <f ca="1">IFERROR(IF(ISNUMBER(SEARCH("months",#REF!)),INDEX(INDIRECT($I$20),1)*DATEDIF(MCA$25,MIN(MCB$25,$F$19)+1,"m")/12,0),0)</f>
        <v>0</v>
      </c>
      <c r="MCC49" s="258">
        <f ca="1">IFERROR(IF(ISNUMBER(SEARCH("months",#REF!)),INDEX(INDIRECT($I$20),1)*DATEDIF(MCC$25,MIN(MCD$25,$F$19)+1,"m")/12,0),0)</f>
        <v>0</v>
      </c>
      <c r="MCE49" s="258">
        <f ca="1">IFERROR(IF(ISNUMBER(SEARCH("months",#REF!)),INDEX(INDIRECT($I$20),1)*DATEDIF(MCE$25,MIN(MCF$25,$F$19)+1,"m")/12,0),0)</f>
        <v>0</v>
      </c>
      <c r="MCG49" s="258">
        <f ca="1">IFERROR(IF(ISNUMBER(SEARCH("months",#REF!)),INDEX(INDIRECT($I$20),1)*DATEDIF(MCG$25,MIN(MCH$25,$F$19)+1,"m")/12,0),0)</f>
        <v>0</v>
      </c>
      <c r="MCI49" s="258">
        <f ca="1">IFERROR(IF(ISNUMBER(SEARCH("months",#REF!)),INDEX(INDIRECT($I$20),1)*DATEDIF(MCI$25,MIN(MCJ$25,$F$19)+1,"m")/12,0),0)</f>
        <v>0</v>
      </c>
      <c r="MCK49" s="258">
        <f ca="1">IFERROR(IF(ISNUMBER(SEARCH("months",#REF!)),INDEX(INDIRECT($I$20),1)*DATEDIF(MCK$25,MIN(MCL$25,$F$19)+1,"m")/12,0),0)</f>
        <v>0</v>
      </c>
      <c r="MCM49" s="258">
        <f ca="1">IFERROR(IF(ISNUMBER(SEARCH("months",#REF!)),INDEX(INDIRECT($I$20),1)*DATEDIF(MCM$25,MIN(MCN$25,$F$19)+1,"m")/12,0),0)</f>
        <v>0</v>
      </c>
      <c r="MCO49" s="258">
        <f ca="1">IFERROR(IF(ISNUMBER(SEARCH("months",#REF!)),INDEX(INDIRECT($I$20),1)*DATEDIF(MCO$25,MIN(MCP$25,$F$19)+1,"m")/12,0),0)</f>
        <v>0</v>
      </c>
      <c r="MCQ49" s="258">
        <f ca="1">IFERROR(IF(ISNUMBER(SEARCH("months",#REF!)),INDEX(INDIRECT($I$20),1)*DATEDIF(MCQ$25,MIN(MCR$25,$F$19)+1,"m")/12,0),0)</f>
        <v>0</v>
      </c>
      <c r="MCS49" s="258">
        <f ca="1">IFERROR(IF(ISNUMBER(SEARCH("months",#REF!)),INDEX(INDIRECT($I$20),1)*DATEDIF(MCS$25,MIN(MCT$25,$F$19)+1,"m")/12,0),0)</f>
        <v>0</v>
      </c>
      <c r="MCU49" s="258">
        <f ca="1">IFERROR(IF(ISNUMBER(SEARCH("months",#REF!)),INDEX(INDIRECT($I$20),1)*DATEDIF(MCU$25,MIN(MCV$25,$F$19)+1,"m")/12,0),0)</f>
        <v>0</v>
      </c>
      <c r="MCW49" s="258">
        <f ca="1">IFERROR(IF(ISNUMBER(SEARCH("months",#REF!)),INDEX(INDIRECT($I$20),1)*DATEDIF(MCW$25,MIN(MCX$25,$F$19)+1,"m")/12,0),0)</f>
        <v>0</v>
      </c>
      <c r="MCY49" s="258">
        <f ca="1">IFERROR(IF(ISNUMBER(SEARCH("months",#REF!)),INDEX(INDIRECT($I$20),1)*DATEDIF(MCY$25,MIN(MCZ$25,$F$19)+1,"m")/12,0),0)</f>
        <v>0</v>
      </c>
      <c r="MDA49" s="258">
        <f ca="1">IFERROR(IF(ISNUMBER(SEARCH("months",#REF!)),INDEX(INDIRECT($I$20),1)*DATEDIF(MDA$25,MIN(MDB$25,$F$19)+1,"m")/12,0),0)</f>
        <v>0</v>
      </c>
      <c r="MDC49" s="258">
        <f ca="1">IFERROR(IF(ISNUMBER(SEARCH("months",#REF!)),INDEX(INDIRECT($I$20),1)*DATEDIF(MDC$25,MIN(MDD$25,$F$19)+1,"m")/12,0),0)</f>
        <v>0</v>
      </c>
      <c r="MDE49" s="258">
        <f ca="1">IFERROR(IF(ISNUMBER(SEARCH("months",#REF!)),INDEX(INDIRECT($I$20),1)*DATEDIF(MDE$25,MIN(MDF$25,$F$19)+1,"m")/12,0),0)</f>
        <v>0</v>
      </c>
      <c r="MDG49" s="258">
        <f ca="1">IFERROR(IF(ISNUMBER(SEARCH("months",#REF!)),INDEX(INDIRECT($I$20),1)*DATEDIF(MDG$25,MIN(MDH$25,$F$19)+1,"m")/12,0),0)</f>
        <v>0</v>
      </c>
      <c r="MDI49" s="258">
        <f ca="1">IFERROR(IF(ISNUMBER(SEARCH("months",#REF!)),INDEX(INDIRECT($I$20),1)*DATEDIF(MDI$25,MIN(MDJ$25,$F$19)+1,"m")/12,0),0)</f>
        <v>0</v>
      </c>
      <c r="MDK49" s="258">
        <f ca="1">IFERROR(IF(ISNUMBER(SEARCH("months",#REF!)),INDEX(INDIRECT($I$20),1)*DATEDIF(MDK$25,MIN(MDL$25,$F$19)+1,"m")/12,0),0)</f>
        <v>0</v>
      </c>
      <c r="MDM49" s="258">
        <f ca="1">IFERROR(IF(ISNUMBER(SEARCH("months",#REF!)),INDEX(INDIRECT($I$20),1)*DATEDIF(MDM$25,MIN(MDN$25,$F$19)+1,"m")/12,0),0)</f>
        <v>0</v>
      </c>
      <c r="MDO49" s="258">
        <f ca="1">IFERROR(IF(ISNUMBER(SEARCH("months",#REF!)),INDEX(INDIRECT($I$20),1)*DATEDIF(MDO$25,MIN(MDP$25,$F$19)+1,"m")/12,0),0)</f>
        <v>0</v>
      </c>
      <c r="MDQ49" s="258">
        <f ca="1">IFERROR(IF(ISNUMBER(SEARCH("months",#REF!)),INDEX(INDIRECT($I$20),1)*DATEDIF(MDQ$25,MIN(MDR$25,$F$19)+1,"m")/12,0),0)</f>
        <v>0</v>
      </c>
      <c r="MDS49" s="258">
        <f ca="1">IFERROR(IF(ISNUMBER(SEARCH("months",#REF!)),INDEX(INDIRECT($I$20),1)*DATEDIF(MDS$25,MIN(MDT$25,$F$19)+1,"m")/12,0),0)</f>
        <v>0</v>
      </c>
      <c r="MDU49" s="258">
        <f ca="1">IFERROR(IF(ISNUMBER(SEARCH("months",#REF!)),INDEX(INDIRECT($I$20),1)*DATEDIF(MDU$25,MIN(MDV$25,$F$19)+1,"m")/12,0),0)</f>
        <v>0</v>
      </c>
      <c r="MDW49" s="258">
        <f ca="1">IFERROR(IF(ISNUMBER(SEARCH("months",#REF!)),INDEX(INDIRECT($I$20),1)*DATEDIF(MDW$25,MIN(MDX$25,$F$19)+1,"m")/12,0),0)</f>
        <v>0</v>
      </c>
      <c r="MDY49" s="258">
        <f ca="1">IFERROR(IF(ISNUMBER(SEARCH("months",#REF!)),INDEX(INDIRECT($I$20),1)*DATEDIF(MDY$25,MIN(MDZ$25,$F$19)+1,"m")/12,0),0)</f>
        <v>0</v>
      </c>
      <c r="MEA49" s="258">
        <f ca="1">IFERROR(IF(ISNUMBER(SEARCH("months",#REF!)),INDEX(INDIRECT($I$20),1)*DATEDIF(MEA$25,MIN(MEB$25,$F$19)+1,"m")/12,0),0)</f>
        <v>0</v>
      </c>
      <c r="MEC49" s="258">
        <f ca="1">IFERROR(IF(ISNUMBER(SEARCH("months",#REF!)),INDEX(INDIRECT($I$20),1)*DATEDIF(MEC$25,MIN(MED$25,$F$19)+1,"m")/12,0),0)</f>
        <v>0</v>
      </c>
      <c r="MEE49" s="258">
        <f ca="1">IFERROR(IF(ISNUMBER(SEARCH("months",#REF!)),INDEX(INDIRECT($I$20),1)*DATEDIF(MEE$25,MIN(MEF$25,$F$19)+1,"m")/12,0),0)</f>
        <v>0</v>
      </c>
      <c r="MEG49" s="258">
        <f ca="1">IFERROR(IF(ISNUMBER(SEARCH("months",#REF!)),INDEX(INDIRECT($I$20),1)*DATEDIF(MEG$25,MIN(MEH$25,$F$19)+1,"m")/12,0),0)</f>
        <v>0</v>
      </c>
      <c r="MEI49" s="258">
        <f ca="1">IFERROR(IF(ISNUMBER(SEARCH("months",#REF!)),INDEX(INDIRECT($I$20),1)*DATEDIF(MEI$25,MIN(MEJ$25,$F$19)+1,"m")/12,0),0)</f>
        <v>0</v>
      </c>
      <c r="MEK49" s="258">
        <f ca="1">IFERROR(IF(ISNUMBER(SEARCH("months",#REF!)),INDEX(INDIRECT($I$20),1)*DATEDIF(MEK$25,MIN(MEL$25,$F$19)+1,"m")/12,0),0)</f>
        <v>0</v>
      </c>
      <c r="MEM49" s="258">
        <f ca="1">IFERROR(IF(ISNUMBER(SEARCH("months",#REF!)),INDEX(INDIRECT($I$20),1)*DATEDIF(MEM$25,MIN(MEN$25,$F$19)+1,"m")/12,0),0)</f>
        <v>0</v>
      </c>
      <c r="MEO49" s="258">
        <f ca="1">IFERROR(IF(ISNUMBER(SEARCH("months",#REF!)),INDEX(INDIRECT($I$20),1)*DATEDIF(MEO$25,MIN(MEP$25,$F$19)+1,"m")/12,0),0)</f>
        <v>0</v>
      </c>
      <c r="MEQ49" s="258">
        <f ca="1">IFERROR(IF(ISNUMBER(SEARCH("months",#REF!)),INDEX(INDIRECT($I$20),1)*DATEDIF(MEQ$25,MIN(MER$25,$F$19)+1,"m")/12,0),0)</f>
        <v>0</v>
      </c>
      <c r="MES49" s="258">
        <f ca="1">IFERROR(IF(ISNUMBER(SEARCH("months",#REF!)),INDEX(INDIRECT($I$20),1)*DATEDIF(MES$25,MIN(MET$25,$F$19)+1,"m")/12,0),0)</f>
        <v>0</v>
      </c>
      <c r="MEU49" s="258">
        <f ca="1">IFERROR(IF(ISNUMBER(SEARCH("months",#REF!)),INDEX(INDIRECT($I$20),1)*DATEDIF(MEU$25,MIN(MEV$25,$F$19)+1,"m")/12,0),0)</f>
        <v>0</v>
      </c>
      <c r="MEW49" s="258">
        <f ca="1">IFERROR(IF(ISNUMBER(SEARCH("months",#REF!)),INDEX(INDIRECT($I$20),1)*DATEDIF(MEW$25,MIN(MEX$25,$F$19)+1,"m")/12,0),0)</f>
        <v>0</v>
      </c>
      <c r="MEY49" s="258">
        <f ca="1">IFERROR(IF(ISNUMBER(SEARCH("months",#REF!)),INDEX(INDIRECT($I$20),1)*DATEDIF(MEY$25,MIN(MEZ$25,$F$19)+1,"m")/12,0),0)</f>
        <v>0</v>
      </c>
      <c r="MFA49" s="258">
        <f ca="1">IFERROR(IF(ISNUMBER(SEARCH("months",#REF!)),INDEX(INDIRECT($I$20),1)*DATEDIF(MFA$25,MIN(MFB$25,$F$19)+1,"m")/12,0),0)</f>
        <v>0</v>
      </c>
      <c r="MFC49" s="258">
        <f ca="1">IFERROR(IF(ISNUMBER(SEARCH("months",#REF!)),INDEX(INDIRECT($I$20),1)*DATEDIF(MFC$25,MIN(MFD$25,$F$19)+1,"m")/12,0),0)</f>
        <v>0</v>
      </c>
      <c r="MFE49" s="258">
        <f ca="1">IFERROR(IF(ISNUMBER(SEARCH("months",#REF!)),INDEX(INDIRECT($I$20),1)*DATEDIF(MFE$25,MIN(MFF$25,$F$19)+1,"m")/12,0),0)</f>
        <v>0</v>
      </c>
      <c r="MFG49" s="258">
        <f ca="1">IFERROR(IF(ISNUMBER(SEARCH("months",#REF!)),INDEX(INDIRECT($I$20),1)*DATEDIF(MFG$25,MIN(MFH$25,$F$19)+1,"m")/12,0),0)</f>
        <v>0</v>
      </c>
      <c r="MFI49" s="258">
        <f ca="1">IFERROR(IF(ISNUMBER(SEARCH("months",#REF!)),INDEX(INDIRECT($I$20),1)*DATEDIF(MFI$25,MIN(MFJ$25,$F$19)+1,"m")/12,0),0)</f>
        <v>0</v>
      </c>
      <c r="MFK49" s="258">
        <f ca="1">IFERROR(IF(ISNUMBER(SEARCH("months",#REF!)),INDEX(INDIRECT($I$20),1)*DATEDIF(MFK$25,MIN(MFL$25,$F$19)+1,"m")/12,0),0)</f>
        <v>0</v>
      </c>
      <c r="MFM49" s="258">
        <f ca="1">IFERROR(IF(ISNUMBER(SEARCH("months",#REF!)),INDEX(INDIRECT($I$20),1)*DATEDIF(MFM$25,MIN(MFN$25,$F$19)+1,"m")/12,0),0)</f>
        <v>0</v>
      </c>
      <c r="MFO49" s="258">
        <f ca="1">IFERROR(IF(ISNUMBER(SEARCH("months",#REF!)),INDEX(INDIRECT($I$20),1)*DATEDIF(MFO$25,MIN(MFP$25,$F$19)+1,"m")/12,0),0)</f>
        <v>0</v>
      </c>
      <c r="MFQ49" s="258">
        <f ca="1">IFERROR(IF(ISNUMBER(SEARCH("months",#REF!)),INDEX(INDIRECT($I$20),1)*DATEDIF(MFQ$25,MIN(MFR$25,$F$19)+1,"m")/12,0),0)</f>
        <v>0</v>
      </c>
      <c r="MFS49" s="258">
        <f ca="1">IFERROR(IF(ISNUMBER(SEARCH("months",#REF!)),INDEX(INDIRECT($I$20),1)*DATEDIF(MFS$25,MIN(MFT$25,$F$19)+1,"m")/12,0),0)</f>
        <v>0</v>
      </c>
      <c r="MFU49" s="258">
        <f ca="1">IFERROR(IF(ISNUMBER(SEARCH("months",#REF!)),INDEX(INDIRECT($I$20),1)*DATEDIF(MFU$25,MIN(MFV$25,$F$19)+1,"m")/12,0),0)</f>
        <v>0</v>
      </c>
      <c r="MFW49" s="258">
        <f ca="1">IFERROR(IF(ISNUMBER(SEARCH("months",#REF!)),INDEX(INDIRECT($I$20),1)*DATEDIF(MFW$25,MIN(MFX$25,$F$19)+1,"m")/12,0),0)</f>
        <v>0</v>
      </c>
      <c r="MFY49" s="258">
        <f ca="1">IFERROR(IF(ISNUMBER(SEARCH("months",#REF!)),INDEX(INDIRECT($I$20),1)*DATEDIF(MFY$25,MIN(MFZ$25,$F$19)+1,"m")/12,0),0)</f>
        <v>0</v>
      </c>
      <c r="MGA49" s="258">
        <f ca="1">IFERROR(IF(ISNUMBER(SEARCH("months",#REF!)),INDEX(INDIRECT($I$20),1)*DATEDIF(MGA$25,MIN(MGB$25,$F$19)+1,"m")/12,0),0)</f>
        <v>0</v>
      </c>
      <c r="MGC49" s="258">
        <f ca="1">IFERROR(IF(ISNUMBER(SEARCH("months",#REF!)),INDEX(INDIRECT($I$20),1)*DATEDIF(MGC$25,MIN(MGD$25,$F$19)+1,"m")/12,0),0)</f>
        <v>0</v>
      </c>
      <c r="MGE49" s="258">
        <f ca="1">IFERROR(IF(ISNUMBER(SEARCH("months",#REF!)),INDEX(INDIRECT($I$20),1)*DATEDIF(MGE$25,MIN(MGF$25,$F$19)+1,"m")/12,0),0)</f>
        <v>0</v>
      </c>
      <c r="MGG49" s="258">
        <f ca="1">IFERROR(IF(ISNUMBER(SEARCH("months",#REF!)),INDEX(INDIRECT($I$20),1)*DATEDIF(MGG$25,MIN(MGH$25,$F$19)+1,"m")/12,0),0)</f>
        <v>0</v>
      </c>
      <c r="MGI49" s="258">
        <f ca="1">IFERROR(IF(ISNUMBER(SEARCH("months",#REF!)),INDEX(INDIRECT($I$20),1)*DATEDIF(MGI$25,MIN(MGJ$25,$F$19)+1,"m")/12,0),0)</f>
        <v>0</v>
      </c>
      <c r="MGK49" s="258">
        <f ca="1">IFERROR(IF(ISNUMBER(SEARCH("months",#REF!)),INDEX(INDIRECT($I$20),1)*DATEDIF(MGK$25,MIN(MGL$25,$F$19)+1,"m")/12,0),0)</f>
        <v>0</v>
      </c>
      <c r="MGM49" s="258">
        <f ca="1">IFERROR(IF(ISNUMBER(SEARCH("months",#REF!)),INDEX(INDIRECT($I$20),1)*DATEDIF(MGM$25,MIN(MGN$25,$F$19)+1,"m")/12,0),0)</f>
        <v>0</v>
      </c>
      <c r="MGO49" s="258">
        <f ca="1">IFERROR(IF(ISNUMBER(SEARCH("months",#REF!)),INDEX(INDIRECT($I$20),1)*DATEDIF(MGO$25,MIN(MGP$25,$F$19)+1,"m")/12,0),0)</f>
        <v>0</v>
      </c>
      <c r="MGQ49" s="258">
        <f ca="1">IFERROR(IF(ISNUMBER(SEARCH("months",#REF!)),INDEX(INDIRECT($I$20),1)*DATEDIF(MGQ$25,MIN(MGR$25,$F$19)+1,"m")/12,0),0)</f>
        <v>0</v>
      </c>
      <c r="MGS49" s="258">
        <f ca="1">IFERROR(IF(ISNUMBER(SEARCH("months",#REF!)),INDEX(INDIRECT($I$20),1)*DATEDIF(MGS$25,MIN(MGT$25,$F$19)+1,"m")/12,0),0)</f>
        <v>0</v>
      </c>
      <c r="MGU49" s="258">
        <f ca="1">IFERROR(IF(ISNUMBER(SEARCH("months",#REF!)),INDEX(INDIRECT($I$20),1)*DATEDIF(MGU$25,MIN(MGV$25,$F$19)+1,"m")/12,0),0)</f>
        <v>0</v>
      </c>
      <c r="MGW49" s="258">
        <f ca="1">IFERROR(IF(ISNUMBER(SEARCH("months",#REF!)),INDEX(INDIRECT($I$20),1)*DATEDIF(MGW$25,MIN(MGX$25,$F$19)+1,"m")/12,0),0)</f>
        <v>0</v>
      </c>
      <c r="MGY49" s="258">
        <f ca="1">IFERROR(IF(ISNUMBER(SEARCH("months",#REF!)),INDEX(INDIRECT($I$20),1)*DATEDIF(MGY$25,MIN(MGZ$25,$F$19)+1,"m")/12,0),0)</f>
        <v>0</v>
      </c>
      <c r="MHA49" s="258">
        <f ca="1">IFERROR(IF(ISNUMBER(SEARCH("months",#REF!)),INDEX(INDIRECT($I$20),1)*DATEDIF(MHA$25,MIN(MHB$25,$F$19)+1,"m")/12,0),0)</f>
        <v>0</v>
      </c>
      <c r="MHC49" s="258">
        <f ca="1">IFERROR(IF(ISNUMBER(SEARCH("months",#REF!)),INDEX(INDIRECT($I$20),1)*DATEDIF(MHC$25,MIN(MHD$25,$F$19)+1,"m")/12,0),0)</f>
        <v>0</v>
      </c>
      <c r="MHE49" s="258">
        <f ca="1">IFERROR(IF(ISNUMBER(SEARCH("months",#REF!)),INDEX(INDIRECT($I$20),1)*DATEDIF(MHE$25,MIN(MHF$25,$F$19)+1,"m")/12,0),0)</f>
        <v>0</v>
      </c>
      <c r="MHG49" s="258">
        <f ca="1">IFERROR(IF(ISNUMBER(SEARCH("months",#REF!)),INDEX(INDIRECT($I$20),1)*DATEDIF(MHG$25,MIN(MHH$25,$F$19)+1,"m")/12,0),0)</f>
        <v>0</v>
      </c>
      <c r="MHI49" s="258">
        <f ca="1">IFERROR(IF(ISNUMBER(SEARCH("months",#REF!)),INDEX(INDIRECT($I$20),1)*DATEDIF(MHI$25,MIN(MHJ$25,$F$19)+1,"m")/12,0),0)</f>
        <v>0</v>
      </c>
      <c r="MHK49" s="258">
        <f ca="1">IFERROR(IF(ISNUMBER(SEARCH("months",#REF!)),INDEX(INDIRECT($I$20),1)*DATEDIF(MHK$25,MIN(MHL$25,$F$19)+1,"m")/12,0),0)</f>
        <v>0</v>
      </c>
      <c r="MHM49" s="258">
        <f ca="1">IFERROR(IF(ISNUMBER(SEARCH("months",#REF!)),INDEX(INDIRECT($I$20),1)*DATEDIF(MHM$25,MIN(MHN$25,$F$19)+1,"m")/12,0),0)</f>
        <v>0</v>
      </c>
      <c r="MHO49" s="258">
        <f ca="1">IFERROR(IF(ISNUMBER(SEARCH("months",#REF!)),INDEX(INDIRECT($I$20),1)*DATEDIF(MHO$25,MIN(MHP$25,$F$19)+1,"m")/12,0),0)</f>
        <v>0</v>
      </c>
      <c r="MHQ49" s="258">
        <f ca="1">IFERROR(IF(ISNUMBER(SEARCH("months",#REF!)),INDEX(INDIRECT($I$20),1)*DATEDIF(MHQ$25,MIN(MHR$25,$F$19)+1,"m")/12,0),0)</f>
        <v>0</v>
      </c>
      <c r="MHS49" s="258">
        <f ca="1">IFERROR(IF(ISNUMBER(SEARCH("months",#REF!)),INDEX(INDIRECT($I$20),1)*DATEDIF(MHS$25,MIN(MHT$25,$F$19)+1,"m")/12,0),0)</f>
        <v>0</v>
      </c>
      <c r="MHU49" s="258">
        <f ca="1">IFERROR(IF(ISNUMBER(SEARCH("months",#REF!)),INDEX(INDIRECT($I$20),1)*DATEDIF(MHU$25,MIN(MHV$25,$F$19)+1,"m")/12,0),0)</f>
        <v>0</v>
      </c>
      <c r="MHW49" s="258">
        <f ca="1">IFERROR(IF(ISNUMBER(SEARCH("months",#REF!)),INDEX(INDIRECT($I$20),1)*DATEDIF(MHW$25,MIN(MHX$25,$F$19)+1,"m")/12,0),0)</f>
        <v>0</v>
      </c>
      <c r="MHY49" s="258">
        <f ca="1">IFERROR(IF(ISNUMBER(SEARCH("months",#REF!)),INDEX(INDIRECT($I$20),1)*DATEDIF(MHY$25,MIN(MHZ$25,$F$19)+1,"m")/12,0),0)</f>
        <v>0</v>
      </c>
      <c r="MIA49" s="258">
        <f ca="1">IFERROR(IF(ISNUMBER(SEARCH("months",#REF!)),INDEX(INDIRECT($I$20),1)*DATEDIF(MIA$25,MIN(MIB$25,$F$19)+1,"m")/12,0),0)</f>
        <v>0</v>
      </c>
      <c r="MIC49" s="258">
        <f ca="1">IFERROR(IF(ISNUMBER(SEARCH("months",#REF!)),INDEX(INDIRECT($I$20),1)*DATEDIF(MIC$25,MIN(MID$25,$F$19)+1,"m")/12,0),0)</f>
        <v>0</v>
      </c>
      <c r="MIE49" s="258">
        <f ca="1">IFERROR(IF(ISNUMBER(SEARCH("months",#REF!)),INDEX(INDIRECT($I$20),1)*DATEDIF(MIE$25,MIN(MIF$25,$F$19)+1,"m")/12,0),0)</f>
        <v>0</v>
      </c>
      <c r="MIG49" s="258">
        <f ca="1">IFERROR(IF(ISNUMBER(SEARCH("months",#REF!)),INDEX(INDIRECT($I$20),1)*DATEDIF(MIG$25,MIN(MIH$25,$F$19)+1,"m")/12,0),0)</f>
        <v>0</v>
      </c>
      <c r="MII49" s="258">
        <f ca="1">IFERROR(IF(ISNUMBER(SEARCH("months",#REF!)),INDEX(INDIRECT($I$20),1)*DATEDIF(MII$25,MIN(MIJ$25,$F$19)+1,"m")/12,0),0)</f>
        <v>0</v>
      </c>
      <c r="MIK49" s="258">
        <f ca="1">IFERROR(IF(ISNUMBER(SEARCH("months",#REF!)),INDEX(INDIRECT($I$20),1)*DATEDIF(MIK$25,MIN(MIL$25,$F$19)+1,"m")/12,0),0)</f>
        <v>0</v>
      </c>
      <c r="MIM49" s="258">
        <f ca="1">IFERROR(IF(ISNUMBER(SEARCH("months",#REF!)),INDEX(INDIRECT($I$20),1)*DATEDIF(MIM$25,MIN(MIN$25,$F$19)+1,"m")/12,0),0)</f>
        <v>0</v>
      </c>
      <c r="MIO49" s="258">
        <f ca="1">IFERROR(IF(ISNUMBER(SEARCH("months",#REF!)),INDEX(INDIRECT($I$20),1)*DATEDIF(MIO$25,MIN(MIP$25,$F$19)+1,"m")/12,0),0)</f>
        <v>0</v>
      </c>
      <c r="MIQ49" s="258">
        <f ca="1">IFERROR(IF(ISNUMBER(SEARCH("months",#REF!)),INDEX(INDIRECT($I$20),1)*DATEDIF(MIQ$25,MIN(MIR$25,$F$19)+1,"m")/12,0),0)</f>
        <v>0</v>
      </c>
      <c r="MIS49" s="258">
        <f ca="1">IFERROR(IF(ISNUMBER(SEARCH("months",#REF!)),INDEX(INDIRECT($I$20),1)*DATEDIF(MIS$25,MIN(MIT$25,$F$19)+1,"m")/12,0),0)</f>
        <v>0</v>
      </c>
      <c r="MIU49" s="258">
        <f ca="1">IFERROR(IF(ISNUMBER(SEARCH("months",#REF!)),INDEX(INDIRECT($I$20),1)*DATEDIF(MIU$25,MIN(MIV$25,$F$19)+1,"m")/12,0),0)</f>
        <v>0</v>
      </c>
      <c r="MIW49" s="258">
        <f ca="1">IFERROR(IF(ISNUMBER(SEARCH("months",#REF!)),INDEX(INDIRECT($I$20),1)*DATEDIF(MIW$25,MIN(MIX$25,$F$19)+1,"m")/12,0),0)</f>
        <v>0</v>
      </c>
      <c r="MIY49" s="258">
        <f ca="1">IFERROR(IF(ISNUMBER(SEARCH("months",#REF!)),INDEX(INDIRECT($I$20),1)*DATEDIF(MIY$25,MIN(MIZ$25,$F$19)+1,"m")/12,0),0)</f>
        <v>0</v>
      </c>
      <c r="MJA49" s="258">
        <f ca="1">IFERROR(IF(ISNUMBER(SEARCH("months",#REF!)),INDEX(INDIRECT($I$20),1)*DATEDIF(MJA$25,MIN(MJB$25,$F$19)+1,"m")/12,0),0)</f>
        <v>0</v>
      </c>
      <c r="MJC49" s="258">
        <f ca="1">IFERROR(IF(ISNUMBER(SEARCH("months",#REF!)),INDEX(INDIRECT($I$20),1)*DATEDIF(MJC$25,MIN(MJD$25,$F$19)+1,"m")/12,0),0)</f>
        <v>0</v>
      </c>
      <c r="MJE49" s="258">
        <f ca="1">IFERROR(IF(ISNUMBER(SEARCH("months",#REF!)),INDEX(INDIRECT($I$20),1)*DATEDIF(MJE$25,MIN(MJF$25,$F$19)+1,"m")/12,0),0)</f>
        <v>0</v>
      </c>
      <c r="MJG49" s="258">
        <f ca="1">IFERROR(IF(ISNUMBER(SEARCH("months",#REF!)),INDEX(INDIRECT($I$20),1)*DATEDIF(MJG$25,MIN(MJH$25,$F$19)+1,"m")/12,0),0)</f>
        <v>0</v>
      </c>
      <c r="MJI49" s="258">
        <f ca="1">IFERROR(IF(ISNUMBER(SEARCH("months",#REF!)),INDEX(INDIRECT($I$20),1)*DATEDIF(MJI$25,MIN(MJJ$25,$F$19)+1,"m")/12,0),0)</f>
        <v>0</v>
      </c>
      <c r="MJK49" s="258">
        <f ca="1">IFERROR(IF(ISNUMBER(SEARCH("months",#REF!)),INDEX(INDIRECT($I$20),1)*DATEDIF(MJK$25,MIN(MJL$25,$F$19)+1,"m")/12,0),0)</f>
        <v>0</v>
      </c>
      <c r="MJM49" s="258">
        <f ca="1">IFERROR(IF(ISNUMBER(SEARCH("months",#REF!)),INDEX(INDIRECT($I$20),1)*DATEDIF(MJM$25,MIN(MJN$25,$F$19)+1,"m")/12,0),0)</f>
        <v>0</v>
      </c>
      <c r="MJO49" s="258">
        <f ca="1">IFERROR(IF(ISNUMBER(SEARCH("months",#REF!)),INDEX(INDIRECT($I$20),1)*DATEDIF(MJO$25,MIN(MJP$25,$F$19)+1,"m")/12,0),0)</f>
        <v>0</v>
      </c>
      <c r="MJQ49" s="258">
        <f ca="1">IFERROR(IF(ISNUMBER(SEARCH("months",#REF!)),INDEX(INDIRECT($I$20),1)*DATEDIF(MJQ$25,MIN(MJR$25,$F$19)+1,"m")/12,0),0)</f>
        <v>0</v>
      </c>
      <c r="MJS49" s="258">
        <f ca="1">IFERROR(IF(ISNUMBER(SEARCH("months",#REF!)),INDEX(INDIRECT($I$20),1)*DATEDIF(MJS$25,MIN(MJT$25,$F$19)+1,"m")/12,0),0)</f>
        <v>0</v>
      </c>
      <c r="MJU49" s="258">
        <f ca="1">IFERROR(IF(ISNUMBER(SEARCH("months",#REF!)),INDEX(INDIRECT($I$20),1)*DATEDIF(MJU$25,MIN(MJV$25,$F$19)+1,"m")/12,0),0)</f>
        <v>0</v>
      </c>
      <c r="MJW49" s="258">
        <f ca="1">IFERROR(IF(ISNUMBER(SEARCH("months",#REF!)),INDEX(INDIRECT($I$20),1)*DATEDIF(MJW$25,MIN(MJX$25,$F$19)+1,"m")/12,0),0)</f>
        <v>0</v>
      </c>
      <c r="MJY49" s="258">
        <f ca="1">IFERROR(IF(ISNUMBER(SEARCH("months",#REF!)),INDEX(INDIRECT($I$20),1)*DATEDIF(MJY$25,MIN(MJZ$25,$F$19)+1,"m")/12,0),0)</f>
        <v>0</v>
      </c>
      <c r="MKA49" s="258">
        <f ca="1">IFERROR(IF(ISNUMBER(SEARCH("months",#REF!)),INDEX(INDIRECT($I$20),1)*DATEDIF(MKA$25,MIN(MKB$25,$F$19)+1,"m")/12,0),0)</f>
        <v>0</v>
      </c>
      <c r="MKC49" s="258">
        <f ca="1">IFERROR(IF(ISNUMBER(SEARCH("months",#REF!)),INDEX(INDIRECT($I$20),1)*DATEDIF(MKC$25,MIN(MKD$25,$F$19)+1,"m")/12,0),0)</f>
        <v>0</v>
      </c>
      <c r="MKE49" s="258">
        <f ca="1">IFERROR(IF(ISNUMBER(SEARCH("months",#REF!)),INDEX(INDIRECT($I$20),1)*DATEDIF(MKE$25,MIN(MKF$25,$F$19)+1,"m")/12,0),0)</f>
        <v>0</v>
      </c>
      <c r="MKG49" s="258">
        <f ca="1">IFERROR(IF(ISNUMBER(SEARCH("months",#REF!)),INDEX(INDIRECT($I$20),1)*DATEDIF(MKG$25,MIN(MKH$25,$F$19)+1,"m")/12,0),0)</f>
        <v>0</v>
      </c>
      <c r="MKI49" s="258">
        <f ca="1">IFERROR(IF(ISNUMBER(SEARCH("months",#REF!)),INDEX(INDIRECT($I$20),1)*DATEDIF(MKI$25,MIN(MKJ$25,$F$19)+1,"m")/12,0),0)</f>
        <v>0</v>
      </c>
      <c r="MKK49" s="258">
        <f ca="1">IFERROR(IF(ISNUMBER(SEARCH("months",#REF!)),INDEX(INDIRECT($I$20),1)*DATEDIF(MKK$25,MIN(MKL$25,$F$19)+1,"m")/12,0),0)</f>
        <v>0</v>
      </c>
      <c r="MKM49" s="258">
        <f ca="1">IFERROR(IF(ISNUMBER(SEARCH("months",#REF!)),INDEX(INDIRECT($I$20),1)*DATEDIF(MKM$25,MIN(MKN$25,$F$19)+1,"m")/12,0),0)</f>
        <v>0</v>
      </c>
      <c r="MKO49" s="258">
        <f ca="1">IFERROR(IF(ISNUMBER(SEARCH("months",#REF!)),INDEX(INDIRECT($I$20),1)*DATEDIF(MKO$25,MIN(MKP$25,$F$19)+1,"m")/12,0),0)</f>
        <v>0</v>
      </c>
      <c r="MKQ49" s="258">
        <f ca="1">IFERROR(IF(ISNUMBER(SEARCH("months",#REF!)),INDEX(INDIRECT($I$20),1)*DATEDIF(MKQ$25,MIN(MKR$25,$F$19)+1,"m")/12,0),0)</f>
        <v>0</v>
      </c>
      <c r="MKS49" s="258">
        <f ca="1">IFERROR(IF(ISNUMBER(SEARCH("months",#REF!)),INDEX(INDIRECT($I$20),1)*DATEDIF(MKS$25,MIN(MKT$25,$F$19)+1,"m")/12,0),0)</f>
        <v>0</v>
      </c>
      <c r="MKU49" s="258">
        <f ca="1">IFERROR(IF(ISNUMBER(SEARCH("months",#REF!)),INDEX(INDIRECT($I$20),1)*DATEDIF(MKU$25,MIN(MKV$25,$F$19)+1,"m")/12,0),0)</f>
        <v>0</v>
      </c>
      <c r="MKW49" s="258">
        <f ca="1">IFERROR(IF(ISNUMBER(SEARCH("months",#REF!)),INDEX(INDIRECT($I$20),1)*DATEDIF(MKW$25,MIN(MKX$25,$F$19)+1,"m")/12,0),0)</f>
        <v>0</v>
      </c>
      <c r="MKY49" s="258">
        <f ca="1">IFERROR(IF(ISNUMBER(SEARCH("months",#REF!)),INDEX(INDIRECT($I$20),1)*DATEDIF(MKY$25,MIN(MKZ$25,$F$19)+1,"m")/12,0),0)</f>
        <v>0</v>
      </c>
      <c r="MLA49" s="258">
        <f ca="1">IFERROR(IF(ISNUMBER(SEARCH("months",#REF!)),INDEX(INDIRECT($I$20),1)*DATEDIF(MLA$25,MIN(MLB$25,$F$19)+1,"m")/12,0),0)</f>
        <v>0</v>
      </c>
      <c r="MLC49" s="258">
        <f ca="1">IFERROR(IF(ISNUMBER(SEARCH("months",#REF!)),INDEX(INDIRECT($I$20),1)*DATEDIF(MLC$25,MIN(MLD$25,$F$19)+1,"m")/12,0),0)</f>
        <v>0</v>
      </c>
      <c r="MLE49" s="258">
        <f ca="1">IFERROR(IF(ISNUMBER(SEARCH("months",#REF!)),INDEX(INDIRECT($I$20),1)*DATEDIF(MLE$25,MIN(MLF$25,$F$19)+1,"m")/12,0),0)</f>
        <v>0</v>
      </c>
      <c r="MLG49" s="258">
        <f ca="1">IFERROR(IF(ISNUMBER(SEARCH("months",#REF!)),INDEX(INDIRECT($I$20),1)*DATEDIF(MLG$25,MIN(MLH$25,$F$19)+1,"m")/12,0),0)</f>
        <v>0</v>
      </c>
      <c r="MLI49" s="258">
        <f ca="1">IFERROR(IF(ISNUMBER(SEARCH("months",#REF!)),INDEX(INDIRECT($I$20),1)*DATEDIF(MLI$25,MIN(MLJ$25,$F$19)+1,"m")/12,0),0)</f>
        <v>0</v>
      </c>
      <c r="MLK49" s="258">
        <f ca="1">IFERROR(IF(ISNUMBER(SEARCH("months",#REF!)),INDEX(INDIRECT($I$20),1)*DATEDIF(MLK$25,MIN(MLL$25,$F$19)+1,"m")/12,0),0)</f>
        <v>0</v>
      </c>
      <c r="MLM49" s="258">
        <f ca="1">IFERROR(IF(ISNUMBER(SEARCH("months",#REF!)),INDEX(INDIRECT($I$20),1)*DATEDIF(MLM$25,MIN(MLN$25,$F$19)+1,"m")/12,0),0)</f>
        <v>0</v>
      </c>
      <c r="MLO49" s="258">
        <f ca="1">IFERROR(IF(ISNUMBER(SEARCH("months",#REF!)),INDEX(INDIRECT($I$20),1)*DATEDIF(MLO$25,MIN(MLP$25,$F$19)+1,"m")/12,0),0)</f>
        <v>0</v>
      </c>
      <c r="MLQ49" s="258">
        <f ca="1">IFERROR(IF(ISNUMBER(SEARCH("months",#REF!)),INDEX(INDIRECT($I$20),1)*DATEDIF(MLQ$25,MIN(MLR$25,$F$19)+1,"m")/12,0),0)</f>
        <v>0</v>
      </c>
      <c r="MLS49" s="258">
        <f ca="1">IFERROR(IF(ISNUMBER(SEARCH("months",#REF!)),INDEX(INDIRECT($I$20),1)*DATEDIF(MLS$25,MIN(MLT$25,$F$19)+1,"m")/12,0),0)</f>
        <v>0</v>
      </c>
      <c r="MLU49" s="258">
        <f ca="1">IFERROR(IF(ISNUMBER(SEARCH("months",#REF!)),INDEX(INDIRECT($I$20),1)*DATEDIF(MLU$25,MIN(MLV$25,$F$19)+1,"m")/12,0),0)</f>
        <v>0</v>
      </c>
      <c r="MLW49" s="258">
        <f ca="1">IFERROR(IF(ISNUMBER(SEARCH("months",#REF!)),INDEX(INDIRECT($I$20),1)*DATEDIF(MLW$25,MIN(MLX$25,$F$19)+1,"m")/12,0),0)</f>
        <v>0</v>
      </c>
      <c r="MLY49" s="258">
        <f ca="1">IFERROR(IF(ISNUMBER(SEARCH("months",#REF!)),INDEX(INDIRECT($I$20),1)*DATEDIF(MLY$25,MIN(MLZ$25,$F$19)+1,"m")/12,0),0)</f>
        <v>0</v>
      </c>
      <c r="MMA49" s="258">
        <f ca="1">IFERROR(IF(ISNUMBER(SEARCH("months",#REF!)),INDEX(INDIRECT($I$20),1)*DATEDIF(MMA$25,MIN(MMB$25,$F$19)+1,"m")/12,0),0)</f>
        <v>0</v>
      </c>
      <c r="MMC49" s="258">
        <f ca="1">IFERROR(IF(ISNUMBER(SEARCH("months",#REF!)),INDEX(INDIRECT($I$20),1)*DATEDIF(MMC$25,MIN(MMD$25,$F$19)+1,"m")/12,0),0)</f>
        <v>0</v>
      </c>
      <c r="MME49" s="258">
        <f ca="1">IFERROR(IF(ISNUMBER(SEARCH("months",#REF!)),INDEX(INDIRECT($I$20),1)*DATEDIF(MME$25,MIN(MMF$25,$F$19)+1,"m")/12,0),0)</f>
        <v>0</v>
      </c>
      <c r="MMG49" s="258">
        <f ca="1">IFERROR(IF(ISNUMBER(SEARCH("months",#REF!)),INDEX(INDIRECT($I$20),1)*DATEDIF(MMG$25,MIN(MMH$25,$F$19)+1,"m")/12,0),0)</f>
        <v>0</v>
      </c>
      <c r="MMI49" s="258">
        <f ca="1">IFERROR(IF(ISNUMBER(SEARCH("months",#REF!)),INDEX(INDIRECT($I$20),1)*DATEDIF(MMI$25,MIN(MMJ$25,$F$19)+1,"m")/12,0),0)</f>
        <v>0</v>
      </c>
      <c r="MMK49" s="258">
        <f ca="1">IFERROR(IF(ISNUMBER(SEARCH("months",#REF!)),INDEX(INDIRECT($I$20),1)*DATEDIF(MMK$25,MIN(MML$25,$F$19)+1,"m")/12,0),0)</f>
        <v>0</v>
      </c>
      <c r="MMM49" s="258">
        <f ca="1">IFERROR(IF(ISNUMBER(SEARCH("months",#REF!)),INDEX(INDIRECT($I$20),1)*DATEDIF(MMM$25,MIN(MMN$25,$F$19)+1,"m")/12,0),0)</f>
        <v>0</v>
      </c>
      <c r="MMO49" s="258">
        <f ca="1">IFERROR(IF(ISNUMBER(SEARCH("months",#REF!)),INDEX(INDIRECT($I$20),1)*DATEDIF(MMO$25,MIN(MMP$25,$F$19)+1,"m")/12,0),0)</f>
        <v>0</v>
      </c>
      <c r="MMQ49" s="258">
        <f ca="1">IFERROR(IF(ISNUMBER(SEARCH("months",#REF!)),INDEX(INDIRECT($I$20),1)*DATEDIF(MMQ$25,MIN(MMR$25,$F$19)+1,"m")/12,0),0)</f>
        <v>0</v>
      </c>
      <c r="MMS49" s="258">
        <f ca="1">IFERROR(IF(ISNUMBER(SEARCH("months",#REF!)),INDEX(INDIRECT($I$20),1)*DATEDIF(MMS$25,MIN(MMT$25,$F$19)+1,"m")/12,0),0)</f>
        <v>0</v>
      </c>
      <c r="MMU49" s="258">
        <f ca="1">IFERROR(IF(ISNUMBER(SEARCH("months",#REF!)),INDEX(INDIRECT($I$20),1)*DATEDIF(MMU$25,MIN(MMV$25,$F$19)+1,"m")/12,0),0)</f>
        <v>0</v>
      </c>
      <c r="MMW49" s="258">
        <f ca="1">IFERROR(IF(ISNUMBER(SEARCH("months",#REF!)),INDEX(INDIRECT($I$20),1)*DATEDIF(MMW$25,MIN(MMX$25,$F$19)+1,"m")/12,0),0)</f>
        <v>0</v>
      </c>
      <c r="MMY49" s="258">
        <f ca="1">IFERROR(IF(ISNUMBER(SEARCH("months",#REF!)),INDEX(INDIRECT($I$20),1)*DATEDIF(MMY$25,MIN(MMZ$25,$F$19)+1,"m")/12,0),0)</f>
        <v>0</v>
      </c>
      <c r="MNA49" s="258">
        <f ca="1">IFERROR(IF(ISNUMBER(SEARCH("months",#REF!)),INDEX(INDIRECT($I$20),1)*DATEDIF(MNA$25,MIN(MNB$25,$F$19)+1,"m")/12,0),0)</f>
        <v>0</v>
      </c>
      <c r="MNC49" s="258">
        <f ca="1">IFERROR(IF(ISNUMBER(SEARCH("months",#REF!)),INDEX(INDIRECT($I$20),1)*DATEDIF(MNC$25,MIN(MND$25,$F$19)+1,"m")/12,0),0)</f>
        <v>0</v>
      </c>
      <c r="MNE49" s="258">
        <f ca="1">IFERROR(IF(ISNUMBER(SEARCH("months",#REF!)),INDEX(INDIRECT($I$20),1)*DATEDIF(MNE$25,MIN(MNF$25,$F$19)+1,"m")/12,0),0)</f>
        <v>0</v>
      </c>
      <c r="MNG49" s="258">
        <f ca="1">IFERROR(IF(ISNUMBER(SEARCH("months",#REF!)),INDEX(INDIRECT($I$20),1)*DATEDIF(MNG$25,MIN(MNH$25,$F$19)+1,"m")/12,0),0)</f>
        <v>0</v>
      </c>
      <c r="MNI49" s="258">
        <f ca="1">IFERROR(IF(ISNUMBER(SEARCH("months",#REF!)),INDEX(INDIRECT($I$20),1)*DATEDIF(MNI$25,MIN(MNJ$25,$F$19)+1,"m")/12,0),0)</f>
        <v>0</v>
      </c>
      <c r="MNK49" s="258">
        <f ca="1">IFERROR(IF(ISNUMBER(SEARCH("months",#REF!)),INDEX(INDIRECT($I$20),1)*DATEDIF(MNK$25,MIN(MNL$25,$F$19)+1,"m")/12,0),0)</f>
        <v>0</v>
      </c>
      <c r="MNM49" s="258">
        <f ca="1">IFERROR(IF(ISNUMBER(SEARCH("months",#REF!)),INDEX(INDIRECT($I$20),1)*DATEDIF(MNM$25,MIN(MNN$25,$F$19)+1,"m")/12,0),0)</f>
        <v>0</v>
      </c>
      <c r="MNO49" s="258">
        <f ca="1">IFERROR(IF(ISNUMBER(SEARCH("months",#REF!)),INDEX(INDIRECT($I$20),1)*DATEDIF(MNO$25,MIN(MNP$25,$F$19)+1,"m")/12,0),0)</f>
        <v>0</v>
      </c>
      <c r="MNQ49" s="258">
        <f ca="1">IFERROR(IF(ISNUMBER(SEARCH("months",#REF!)),INDEX(INDIRECT($I$20),1)*DATEDIF(MNQ$25,MIN(MNR$25,$F$19)+1,"m")/12,0),0)</f>
        <v>0</v>
      </c>
      <c r="MNS49" s="258">
        <f ca="1">IFERROR(IF(ISNUMBER(SEARCH("months",#REF!)),INDEX(INDIRECT($I$20),1)*DATEDIF(MNS$25,MIN(MNT$25,$F$19)+1,"m")/12,0),0)</f>
        <v>0</v>
      </c>
      <c r="MNU49" s="258">
        <f ca="1">IFERROR(IF(ISNUMBER(SEARCH("months",#REF!)),INDEX(INDIRECT($I$20),1)*DATEDIF(MNU$25,MIN(MNV$25,$F$19)+1,"m")/12,0),0)</f>
        <v>0</v>
      </c>
      <c r="MNW49" s="258">
        <f ca="1">IFERROR(IF(ISNUMBER(SEARCH("months",#REF!)),INDEX(INDIRECT($I$20),1)*DATEDIF(MNW$25,MIN(MNX$25,$F$19)+1,"m")/12,0),0)</f>
        <v>0</v>
      </c>
      <c r="MNY49" s="258">
        <f ca="1">IFERROR(IF(ISNUMBER(SEARCH("months",#REF!)),INDEX(INDIRECT($I$20),1)*DATEDIF(MNY$25,MIN(MNZ$25,$F$19)+1,"m")/12,0),0)</f>
        <v>0</v>
      </c>
      <c r="MOA49" s="258">
        <f ca="1">IFERROR(IF(ISNUMBER(SEARCH("months",#REF!)),INDEX(INDIRECT($I$20),1)*DATEDIF(MOA$25,MIN(MOB$25,$F$19)+1,"m")/12,0),0)</f>
        <v>0</v>
      </c>
      <c r="MOC49" s="258">
        <f ca="1">IFERROR(IF(ISNUMBER(SEARCH("months",#REF!)),INDEX(INDIRECT($I$20),1)*DATEDIF(MOC$25,MIN(MOD$25,$F$19)+1,"m")/12,0),0)</f>
        <v>0</v>
      </c>
      <c r="MOE49" s="258">
        <f ca="1">IFERROR(IF(ISNUMBER(SEARCH("months",#REF!)),INDEX(INDIRECT($I$20),1)*DATEDIF(MOE$25,MIN(MOF$25,$F$19)+1,"m")/12,0),0)</f>
        <v>0</v>
      </c>
      <c r="MOG49" s="258">
        <f ca="1">IFERROR(IF(ISNUMBER(SEARCH("months",#REF!)),INDEX(INDIRECT($I$20),1)*DATEDIF(MOG$25,MIN(MOH$25,$F$19)+1,"m")/12,0),0)</f>
        <v>0</v>
      </c>
      <c r="MOI49" s="258">
        <f ca="1">IFERROR(IF(ISNUMBER(SEARCH("months",#REF!)),INDEX(INDIRECT($I$20),1)*DATEDIF(MOI$25,MIN(MOJ$25,$F$19)+1,"m")/12,0),0)</f>
        <v>0</v>
      </c>
      <c r="MOK49" s="258">
        <f ca="1">IFERROR(IF(ISNUMBER(SEARCH("months",#REF!)),INDEX(INDIRECT($I$20),1)*DATEDIF(MOK$25,MIN(MOL$25,$F$19)+1,"m")/12,0),0)</f>
        <v>0</v>
      </c>
      <c r="MOM49" s="258">
        <f ca="1">IFERROR(IF(ISNUMBER(SEARCH("months",#REF!)),INDEX(INDIRECT($I$20),1)*DATEDIF(MOM$25,MIN(MON$25,$F$19)+1,"m")/12,0),0)</f>
        <v>0</v>
      </c>
      <c r="MOO49" s="258">
        <f ca="1">IFERROR(IF(ISNUMBER(SEARCH("months",#REF!)),INDEX(INDIRECT($I$20),1)*DATEDIF(MOO$25,MIN(MOP$25,$F$19)+1,"m")/12,0),0)</f>
        <v>0</v>
      </c>
      <c r="MOQ49" s="258">
        <f ca="1">IFERROR(IF(ISNUMBER(SEARCH("months",#REF!)),INDEX(INDIRECT($I$20),1)*DATEDIF(MOQ$25,MIN(MOR$25,$F$19)+1,"m")/12,0),0)</f>
        <v>0</v>
      </c>
      <c r="MOS49" s="258">
        <f ca="1">IFERROR(IF(ISNUMBER(SEARCH("months",#REF!)),INDEX(INDIRECT($I$20),1)*DATEDIF(MOS$25,MIN(MOT$25,$F$19)+1,"m")/12,0),0)</f>
        <v>0</v>
      </c>
      <c r="MOU49" s="258">
        <f ca="1">IFERROR(IF(ISNUMBER(SEARCH("months",#REF!)),INDEX(INDIRECT($I$20),1)*DATEDIF(MOU$25,MIN(MOV$25,$F$19)+1,"m")/12,0),0)</f>
        <v>0</v>
      </c>
      <c r="MOW49" s="258">
        <f ca="1">IFERROR(IF(ISNUMBER(SEARCH("months",#REF!)),INDEX(INDIRECT($I$20),1)*DATEDIF(MOW$25,MIN(MOX$25,$F$19)+1,"m")/12,0),0)</f>
        <v>0</v>
      </c>
      <c r="MOY49" s="258">
        <f ca="1">IFERROR(IF(ISNUMBER(SEARCH("months",#REF!)),INDEX(INDIRECT($I$20),1)*DATEDIF(MOY$25,MIN(MOZ$25,$F$19)+1,"m")/12,0),0)</f>
        <v>0</v>
      </c>
      <c r="MPA49" s="258">
        <f ca="1">IFERROR(IF(ISNUMBER(SEARCH("months",#REF!)),INDEX(INDIRECT($I$20),1)*DATEDIF(MPA$25,MIN(MPB$25,$F$19)+1,"m")/12,0),0)</f>
        <v>0</v>
      </c>
      <c r="MPC49" s="258">
        <f ca="1">IFERROR(IF(ISNUMBER(SEARCH("months",#REF!)),INDEX(INDIRECT($I$20),1)*DATEDIF(MPC$25,MIN(MPD$25,$F$19)+1,"m")/12,0),0)</f>
        <v>0</v>
      </c>
      <c r="MPE49" s="258">
        <f ca="1">IFERROR(IF(ISNUMBER(SEARCH("months",#REF!)),INDEX(INDIRECT($I$20),1)*DATEDIF(MPE$25,MIN(MPF$25,$F$19)+1,"m")/12,0),0)</f>
        <v>0</v>
      </c>
      <c r="MPG49" s="258">
        <f ca="1">IFERROR(IF(ISNUMBER(SEARCH("months",#REF!)),INDEX(INDIRECT($I$20),1)*DATEDIF(MPG$25,MIN(MPH$25,$F$19)+1,"m")/12,0),0)</f>
        <v>0</v>
      </c>
      <c r="MPI49" s="258">
        <f ca="1">IFERROR(IF(ISNUMBER(SEARCH("months",#REF!)),INDEX(INDIRECT($I$20),1)*DATEDIF(MPI$25,MIN(MPJ$25,$F$19)+1,"m")/12,0),0)</f>
        <v>0</v>
      </c>
      <c r="MPK49" s="258">
        <f ca="1">IFERROR(IF(ISNUMBER(SEARCH("months",#REF!)),INDEX(INDIRECT($I$20),1)*DATEDIF(MPK$25,MIN(MPL$25,$F$19)+1,"m")/12,0),0)</f>
        <v>0</v>
      </c>
      <c r="MPM49" s="258">
        <f ca="1">IFERROR(IF(ISNUMBER(SEARCH("months",#REF!)),INDEX(INDIRECT($I$20),1)*DATEDIF(MPM$25,MIN(MPN$25,$F$19)+1,"m")/12,0),0)</f>
        <v>0</v>
      </c>
      <c r="MPO49" s="258">
        <f ca="1">IFERROR(IF(ISNUMBER(SEARCH("months",#REF!)),INDEX(INDIRECT($I$20),1)*DATEDIF(MPO$25,MIN(MPP$25,$F$19)+1,"m")/12,0),0)</f>
        <v>0</v>
      </c>
      <c r="MPQ49" s="258">
        <f ca="1">IFERROR(IF(ISNUMBER(SEARCH("months",#REF!)),INDEX(INDIRECT($I$20),1)*DATEDIF(MPQ$25,MIN(MPR$25,$F$19)+1,"m")/12,0),0)</f>
        <v>0</v>
      </c>
      <c r="MPS49" s="258">
        <f ca="1">IFERROR(IF(ISNUMBER(SEARCH("months",#REF!)),INDEX(INDIRECT($I$20),1)*DATEDIF(MPS$25,MIN(MPT$25,$F$19)+1,"m")/12,0),0)</f>
        <v>0</v>
      </c>
      <c r="MPU49" s="258">
        <f ca="1">IFERROR(IF(ISNUMBER(SEARCH("months",#REF!)),INDEX(INDIRECT($I$20),1)*DATEDIF(MPU$25,MIN(MPV$25,$F$19)+1,"m")/12,0),0)</f>
        <v>0</v>
      </c>
      <c r="MPW49" s="258">
        <f ca="1">IFERROR(IF(ISNUMBER(SEARCH("months",#REF!)),INDEX(INDIRECT($I$20),1)*DATEDIF(MPW$25,MIN(MPX$25,$F$19)+1,"m")/12,0),0)</f>
        <v>0</v>
      </c>
      <c r="MPY49" s="258">
        <f ca="1">IFERROR(IF(ISNUMBER(SEARCH("months",#REF!)),INDEX(INDIRECT($I$20),1)*DATEDIF(MPY$25,MIN(MPZ$25,$F$19)+1,"m")/12,0),0)</f>
        <v>0</v>
      </c>
      <c r="MQA49" s="258">
        <f ca="1">IFERROR(IF(ISNUMBER(SEARCH("months",#REF!)),INDEX(INDIRECT($I$20),1)*DATEDIF(MQA$25,MIN(MQB$25,$F$19)+1,"m")/12,0),0)</f>
        <v>0</v>
      </c>
      <c r="MQC49" s="258">
        <f ca="1">IFERROR(IF(ISNUMBER(SEARCH("months",#REF!)),INDEX(INDIRECT($I$20),1)*DATEDIF(MQC$25,MIN(MQD$25,$F$19)+1,"m")/12,0),0)</f>
        <v>0</v>
      </c>
      <c r="MQE49" s="258">
        <f ca="1">IFERROR(IF(ISNUMBER(SEARCH("months",#REF!)),INDEX(INDIRECT($I$20),1)*DATEDIF(MQE$25,MIN(MQF$25,$F$19)+1,"m")/12,0),0)</f>
        <v>0</v>
      </c>
      <c r="MQG49" s="258">
        <f ca="1">IFERROR(IF(ISNUMBER(SEARCH("months",#REF!)),INDEX(INDIRECT($I$20),1)*DATEDIF(MQG$25,MIN(MQH$25,$F$19)+1,"m")/12,0),0)</f>
        <v>0</v>
      </c>
      <c r="MQI49" s="258">
        <f ca="1">IFERROR(IF(ISNUMBER(SEARCH("months",#REF!)),INDEX(INDIRECT($I$20),1)*DATEDIF(MQI$25,MIN(MQJ$25,$F$19)+1,"m")/12,0),0)</f>
        <v>0</v>
      </c>
      <c r="MQK49" s="258">
        <f ca="1">IFERROR(IF(ISNUMBER(SEARCH("months",#REF!)),INDEX(INDIRECT($I$20),1)*DATEDIF(MQK$25,MIN(MQL$25,$F$19)+1,"m")/12,0),0)</f>
        <v>0</v>
      </c>
      <c r="MQM49" s="258">
        <f ca="1">IFERROR(IF(ISNUMBER(SEARCH("months",#REF!)),INDEX(INDIRECT($I$20),1)*DATEDIF(MQM$25,MIN(MQN$25,$F$19)+1,"m")/12,0),0)</f>
        <v>0</v>
      </c>
      <c r="MQO49" s="258">
        <f ca="1">IFERROR(IF(ISNUMBER(SEARCH("months",#REF!)),INDEX(INDIRECT($I$20),1)*DATEDIF(MQO$25,MIN(MQP$25,$F$19)+1,"m")/12,0),0)</f>
        <v>0</v>
      </c>
      <c r="MQQ49" s="258">
        <f ca="1">IFERROR(IF(ISNUMBER(SEARCH("months",#REF!)),INDEX(INDIRECT($I$20),1)*DATEDIF(MQQ$25,MIN(MQR$25,$F$19)+1,"m")/12,0),0)</f>
        <v>0</v>
      </c>
      <c r="MQS49" s="258">
        <f ca="1">IFERROR(IF(ISNUMBER(SEARCH("months",#REF!)),INDEX(INDIRECT($I$20),1)*DATEDIF(MQS$25,MIN(MQT$25,$F$19)+1,"m")/12,0),0)</f>
        <v>0</v>
      </c>
      <c r="MQU49" s="258">
        <f ca="1">IFERROR(IF(ISNUMBER(SEARCH("months",#REF!)),INDEX(INDIRECT($I$20),1)*DATEDIF(MQU$25,MIN(MQV$25,$F$19)+1,"m")/12,0),0)</f>
        <v>0</v>
      </c>
      <c r="MQW49" s="258">
        <f ca="1">IFERROR(IF(ISNUMBER(SEARCH("months",#REF!)),INDEX(INDIRECT($I$20),1)*DATEDIF(MQW$25,MIN(MQX$25,$F$19)+1,"m")/12,0),0)</f>
        <v>0</v>
      </c>
      <c r="MQY49" s="258">
        <f ca="1">IFERROR(IF(ISNUMBER(SEARCH("months",#REF!)),INDEX(INDIRECT($I$20),1)*DATEDIF(MQY$25,MIN(MQZ$25,$F$19)+1,"m")/12,0),0)</f>
        <v>0</v>
      </c>
      <c r="MRA49" s="258">
        <f ca="1">IFERROR(IF(ISNUMBER(SEARCH("months",#REF!)),INDEX(INDIRECT($I$20),1)*DATEDIF(MRA$25,MIN(MRB$25,$F$19)+1,"m")/12,0),0)</f>
        <v>0</v>
      </c>
      <c r="MRC49" s="258">
        <f ca="1">IFERROR(IF(ISNUMBER(SEARCH("months",#REF!)),INDEX(INDIRECT($I$20),1)*DATEDIF(MRC$25,MIN(MRD$25,$F$19)+1,"m")/12,0),0)</f>
        <v>0</v>
      </c>
      <c r="MRE49" s="258">
        <f ca="1">IFERROR(IF(ISNUMBER(SEARCH("months",#REF!)),INDEX(INDIRECT($I$20),1)*DATEDIF(MRE$25,MIN(MRF$25,$F$19)+1,"m")/12,0),0)</f>
        <v>0</v>
      </c>
      <c r="MRG49" s="258">
        <f ca="1">IFERROR(IF(ISNUMBER(SEARCH("months",#REF!)),INDEX(INDIRECT($I$20),1)*DATEDIF(MRG$25,MIN(MRH$25,$F$19)+1,"m")/12,0),0)</f>
        <v>0</v>
      </c>
      <c r="MRI49" s="258">
        <f ca="1">IFERROR(IF(ISNUMBER(SEARCH("months",#REF!)),INDEX(INDIRECT($I$20),1)*DATEDIF(MRI$25,MIN(MRJ$25,$F$19)+1,"m")/12,0),0)</f>
        <v>0</v>
      </c>
      <c r="MRK49" s="258">
        <f ca="1">IFERROR(IF(ISNUMBER(SEARCH("months",#REF!)),INDEX(INDIRECT($I$20),1)*DATEDIF(MRK$25,MIN(MRL$25,$F$19)+1,"m")/12,0),0)</f>
        <v>0</v>
      </c>
      <c r="MRM49" s="258">
        <f ca="1">IFERROR(IF(ISNUMBER(SEARCH("months",#REF!)),INDEX(INDIRECT($I$20),1)*DATEDIF(MRM$25,MIN(MRN$25,$F$19)+1,"m")/12,0),0)</f>
        <v>0</v>
      </c>
      <c r="MRO49" s="258">
        <f ca="1">IFERROR(IF(ISNUMBER(SEARCH("months",#REF!)),INDEX(INDIRECT($I$20),1)*DATEDIF(MRO$25,MIN(MRP$25,$F$19)+1,"m")/12,0),0)</f>
        <v>0</v>
      </c>
      <c r="MRQ49" s="258">
        <f ca="1">IFERROR(IF(ISNUMBER(SEARCH("months",#REF!)),INDEX(INDIRECT($I$20),1)*DATEDIF(MRQ$25,MIN(MRR$25,$F$19)+1,"m")/12,0),0)</f>
        <v>0</v>
      </c>
      <c r="MRS49" s="258">
        <f ca="1">IFERROR(IF(ISNUMBER(SEARCH("months",#REF!)),INDEX(INDIRECT($I$20),1)*DATEDIF(MRS$25,MIN(MRT$25,$F$19)+1,"m")/12,0),0)</f>
        <v>0</v>
      </c>
      <c r="MRU49" s="258">
        <f ca="1">IFERROR(IF(ISNUMBER(SEARCH("months",#REF!)),INDEX(INDIRECT($I$20),1)*DATEDIF(MRU$25,MIN(MRV$25,$F$19)+1,"m")/12,0),0)</f>
        <v>0</v>
      </c>
      <c r="MRW49" s="258">
        <f ca="1">IFERROR(IF(ISNUMBER(SEARCH("months",#REF!)),INDEX(INDIRECT($I$20),1)*DATEDIF(MRW$25,MIN(MRX$25,$F$19)+1,"m")/12,0),0)</f>
        <v>0</v>
      </c>
      <c r="MRY49" s="258">
        <f ca="1">IFERROR(IF(ISNUMBER(SEARCH("months",#REF!)),INDEX(INDIRECT($I$20),1)*DATEDIF(MRY$25,MIN(MRZ$25,$F$19)+1,"m")/12,0),0)</f>
        <v>0</v>
      </c>
      <c r="MSA49" s="258">
        <f ca="1">IFERROR(IF(ISNUMBER(SEARCH("months",#REF!)),INDEX(INDIRECT($I$20),1)*DATEDIF(MSA$25,MIN(MSB$25,$F$19)+1,"m")/12,0),0)</f>
        <v>0</v>
      </c>
      <c r="MSC49" s="258">
        <f ca="1">IFERROR(IF(ISNUMBER(SEARCH("months",#REF!)),INDEX(INDIRECT($I$20),1)*DATEDIF(MSC$25,MIN(MSD$25,$F$19)+1,"m")/12,0),0)</f>
        <v>0</v>
      </c>
      <c r="MSE49" s="258">
        <f ca="1">IFERROR(IF(ISNUMBER(SEARCH("months",#REF!)),INDEX(INDIRECT($I$20),1)*DATEDIF(MSE$25,MIN(MSF$25,$F$19)+1,"m")/12,0),0)</f>
        <v>0</v>
      </c>
      <c r="MSG49" s="258">
        <f ca="1">IFERROR(IF(ISNUMBER(SEARCH("months",#REF!)),INDEX(INDIRECT($I$20),1)*DATEDIF(MSG$25,MIN(MSH$25,$F$19)+1,"m")/12,0),0)</f>
        <v>0</v>
      </c>
      <c r="MSI49" s="258">
        <f ca="1">IFERROR(IF(ISNUMBER(SEARCH("months",#REF!)),INDEX(INDIRECT($I$20),1)*DATEDIF(MSI$25,MIN(MSJ$25,$F$19)+1,"m")/12,0),0)</f>
        <v>0</v>
      </c>
      <c r="MSK49" s="258">
        <f ca="1">IFERROR(IF(ISNUMBER(SEARCH("months",#REF!)),INDEX(INDIRECT($I$20),1)*DATEDIF(MSK$25,MIN(MSL$25,$F$19)+1,"m")/12,0),0)</f>
        <v>0</v>
      </c>
      <c r="MSM49" s="258">
        <f ca="1">IFERROR(IF(ISNUMBER(SEARCH("months",#REF!)),INDEX(INDIRECT($I$20),1)*DATEDIF(MSM$25,MIN(MSN$25,$F$19)+1,"m")/12,0),0)</f>
        <v>0</v>
      </c>
      <c r="MSO49" s="258">
        <f ca="1">IFERROR(IF(ISNUMBER(SEARCH("months",#REF!)),INDEX(INDIRECT($I$20),1)*DATEDIF(MSO$25,MIN(MSP$25,$F$19)+1,"m")/12,0),0)</f>
        <v>0</v>
      </c>
      <c r="MSQ49" s="258">
        <f ca="1">IFERROR(IF(ISNUMBER(SEARCH("months",#REF!)),INDEX(INDIRECT($I$20),1)*DATEDIF(MSQ$25,MIN(MSR$25,$F$19)+1,"m")/12,0),0)</f>
        <v>0</v>
      </c>
      <c r="MSS49" s="258">
        <f ca="1">IFERROR(IF(ISNUMBER(SEARCH("months",#REF!)),INDEX(INDIRECT($I$20),1)*DATEDIF(MSS$25,MIN(MST$25,$F$19)+1,"m")/12,0),0)</f>
        <v>0</v>
      </c>
      <c r="MSU49" s="258">
        <f ca="1">IFERROR(IF(ISNUMBER(SEARCH("months",#REF!)),INDEX(INDIRECT($I$20),1)*DATEDIF(MSU$25,MIN(MSV$25,$F$19)+1,"m")/12,0),0)</f>
        <v>0</v>
      </c>
      <c r="MSW49" s="258">
        <f ca="1">IFERROR(IF(ISNUMBER(SEARCH("months",#REF!)),INDEX(INDIRECT($I$20),1)*DATEDIF(MSW$25,MIN(MSX$25,$F$19)+1,"m")/12,0),0)</f>
        <v>0</v>
      </c>
      <c r="MSY49" s="258">
        <f ca="1">IFERROR(IF(ISNUMBER(SEARCH("months",#REF!)),INDEX(INDIRECT($I$20),1)*DATEDIF(MSY$25,MIN(MSZ$25,$F$19)+1,"m")/12,0),0)</f>
        <v>0</v>
      </c>
      <c r="MTA49" s="258">
        <f ca="1">IFERROR(IF(ISNUMBER(SEARCH("months",#REF!)),INDEX(INDIRECT($I$20),1)*DATEDIF(MTA$25,MIN(MTB$25,$F$19)+1,"m")/12,0),0)</f>
        <v>0</v>
      </c>
      <c r="MTC49" s="258">
        <f ca="1">IFERROR(IF(ISNUMBER(SEARCH("months",#REF!)),INDEX(INDIRECT($I$20),1)*DATEDIF(MTC$25,MIN(MTD$25,$F$19)+1,"m")/12,0),0)</f>
        <v>0</v>
      </c>
      <c r="MTE49" s="258">
        <f ca="1">IFERROR(IF(ISNUMBER(SEARCH("months",#REF!)),INDEX(INDIRECT($I$20),1)*DATEDIF(MTE$25,MIN(MTF$25,$F$19)+1,"m")/12,0),0)</f>
        <v>0</v>
      </c>
      <c r="MTG49" s="258">
        <f ca="1">IFERROR(IF(ISNUMBER(SEARCH("months",#REF!)),INDEX(INDIRECT($I$20),1)*DATEDIF(MTG$25,MIN(MTH$25,$F$19)+1,"m")/12,0),0)</f>
        <v>0</v>
      </c>
      <c r="MTI49" s="258">
        <f ca="1">IFERROR(IF(ISNUMBER(SEARCH("months",#REF!)),INDEX(INDIRECT($I$20),1)*DATEDIF(MTI$25,MIN(MTJ$25,$F$19)+1,"m")/12,0),0)</f>
        <v>0</v>
      </c>
      <c r="MTK49" s="258">
        <f ca="1">IFERROR(IF(ISNUMBER(SEARCH("months",#REF!)),INDEX(INDIRECT($I$20),1)*DATEDIF(MTK$25,MIN(MTL$25,$F$19)+1,"m")/12,0),0)</f>
        <v>0</v>
      </c>
      <c r="MTM49" s="258">
        <f ca="1">IFERROR(IF(ISNUMBER(SEARCH("months",#REF!)),INDEX(INDIRECT($I$20),1)*DATEDIF(MTM$25,MIN(MTN$25,$F$19)+1,"m")/12,0),0)</f>
        <v>0</v>
      </c>
      <c r="MTO49" s="258">
        <f ca="1">IFERROR(IF(ISNUMBER(SEARCH("months",#REF!)),INDEX(INDIRECT($I$20),1)*DATEDIF(MTO$25,MIN(MTP$25,$F$19)+1,"m")/12,0),0)</f>
        <v>0</v>
      </c>
      <c r="MTQ49" s="258">
        <f ca="1">IFERROR(IF(ISNUMBER(SEARCH("months",#REF!)),INDEX(INDIRECT($I$20),1)*DATEDIF(MTQ$25,MIN(MTR$25,$F$19)+1,"m")/12,0),0)</f>
        <v>0</v>
      </c>
      <c r="MTS49" s="258">
        <f ca="1">IFERROR(IF(ISNUMBER(SEARCH("months",#REF!)),INDEX(INDIRECT($I$20),1)*DATEDIF(MTS$25,MIN(MTT$25,$F$19)+1,"m")/12,0),0)</f>
        <v>0</v>
      </c>
      <c r="MTU49" s="258">
        <f ca="1">IFERROR(IF(ISNUMBER(SEARCH("months",#REF!)),INDEX(INDIRECT($I$20),1)*DATEDIF(MTU$25,MIN(MTV$25,$F$19)+1,"m")/12,0),0)</f>
        <v>0</v>
      </c>
      <c r="MTW49" s="258">
        <f ca="1">IFERROR(IF(ISNUMBER(SEARCH("months",#REF!)),INDEX(INDIRECT($I$20),1)*DATEDIF(MTW$25,MIN(MTX$25,$F$19)+1,"m")/12,0),0)</f>
        <v>0</v>
      </c>
      <c r="MTY49" s="258">
        <f ca="1">IFERROR(IF(ISNUMBER(SEARCH("months",#REF!)),INDEX(INDIRECT($I$20),1)*DATEDIF(MTY$25,MIN(MTZ$25,$F$19)+1,"m")/12,0),0)</f>
        <v>0</v>
      </c>
      <c r="MUA49" s="258">
        <f ca="1">IFERROR(IF(ISNUMBER(SEARCH("months",#REF!)),INDEX(INDIRECT($I$20),1)*DATEDIF(MUA$25,MIN(MUB$25,$F$19)+1,"m")/12,0),0)</f>
        <v>0</v>
      </c>
      <c r="MUC49" s="258">
        <f ca="1">IFERROR(IF(ISNUMBER(SEARCH("months",#REF!)),INDEX(INDIRECT($I$20),1)*DATEDIF(MUC$25,MIN(MUD$25,$F$19)+1,"m")/12,0),0)</f>
        <v>0</v>
      </c>
      <c r="MUE49" s="258">
        <f ca="1">IFERROR(IF(ISNUMBER(SEARCH("months",#REF!)),INDEX(INDIRECT($I$20),1)*DATEDIF(MUE$25,MIN(MUF$25,$F$19)+1,"m")/12,0),0)</f>
        <v>0</v>
      </c>
      <c r="MUG49" s="258">
        <f ca="1">IFERROR(IF(ISNUMBER(SEARCH("months",#REF!)),INDEX(INDIRECT($I$20),1)*DATEDIF(MUG$25,MIN(MUH$25,$F$19)+1,"m")/12,0),0)</f>
        <v>0</v>
      </c>
      <c r="MUI49" s="258">
        <f ca="1">IFERROR(IF(ISNUMBER(SEARCH("months",#REF!)),INDEX(INDIRECT($I$20),1)*DATEDIF(MUI$25,MIN(MUJ$25,$F$19)+1,"m")/12,0),0)</f>
        <v>0</v>
      </c>
      <c r="MUK49" s="258">
        <f ca="1">IFERROR(IF(ISNUMBER(SEARCH("months",#REF!)),INDEX(INDIRECT($I$20),1)*DATEDIF(MUK$25,MIN(MUL$25,$F$19)+1,"m")/12,0),0)</f>
        <v>0</v>
      </c>
      <c r="MUM49" s="258">
        <f ca="1">IFERROR(IF(ISNUMBER(SEARCH("months",#REF!)),INDEX(INDIRECT($I$20),1)*DATEDIF(MUM$25,MIN(MUN$25,$F$19)+1,"m")/12,0),0)</f>
        <v>0</v>
      </c>
      <c r="MUO49" s="258">
        <f ca="1">IFERROR(IF(ISNUMBER(SEARCH("months",#REF!)),INDEX(INDIRECT($I$20),1)*DATEDIF(MUO$25,MIN(MUP$25,$F$19)+1,"m")/12,0),0)</f>
        <v>0</v>
      </c>
      <c r="MUQ49" s="258">
        <f ca="1">IFERROR(IF(ISNUMBER(SEARCH("months",#REF!)),INDEX(INDIRECT($I$20),1)*DATEDIF(MUQ$25,MIN(MUR$25,$F$19)+1,"m")/12,0),0)</f>
        <v>0</v>
      </c>
      <c r="MUS49" s="258">
        <f ca="1">IFERROR(IF(ISNUMBER(SEARCH("months",#REF!)),INDEX(INDIRECT($I$20),1)*DATEDIF(MUS$25,MIN(MUT$25,$F$19)+1,"m")/12,0),0)</f>
        <v>0</v>
      </c>
      <c r="MUU49" s="258">
        <f ca="1">IFERROR(IF(ISNUMBER(SEARCH("months",#REF!)),INDEX(INDIRECT($I$20),1)*DATEDIF(MUU$25,MIN(MUV$25,$F$19)+1,"m")/12,0),0)</f>
        <v>0</v>
      </c>
      <c r="MUW49" s="258">
        <f ca="1">IFERROR(IF(ISNUMBER(SEARCH("months",#REF!)),INDEX(INDIRECT($I$20),1)*DATEDIF(MUW$25,MIN(MUX$25,$F$19)+1,"m")/12,0),0)</f>
        <v>0</v>
      </c>
      <c r="MUY49" s="258">
        <f ca="1">IFERROR(IF(ISNUMBER(SEARCH("months",#REF!)),INDEX(INDIRECT($I$20),1)*DATEDIF(MUY$25,MIN(MUZ$25,$F$19)+1,"m")/12,0),0)</f>
        <v>0</v>
      </c>
      <c r="MVA49" s="258">
        <f ca="1">IFERROR(IF(ISNUMBER(SEARCH("months",#REF!)),INDEX(INDIRECT($I$20),1)*DATEDIF(MVA$25,MIN(MVB$25,$F$19)+1,"m")/12,0),0)</f>
        <v>0</v>
      </c>
      <c r="MVC49" s="258">
        <f ca="1">IFERROR(IF(ISNUMBER(SEARCH("months",#REF!)),INDEX(INDIRECT($I$20),1)*DATEDIF(MVC$25,MIN(MVD$25,$F$19)+1,"m")/12,0),0)</f>
        <v>0</v>
      </c>
      <c r="MVE49" s="258">
        <f ca="1">IFERROR(IF(ISNUMBER(SEARCH("months",#REF!)),INDEX(INDIRECT($I$20),1)*DATEDIF(MVE$25,MIN(MVF$25,$F$19)+1,"m")/12,0),0)</f>
        <v>0</v>
      </c>
      <c r="MVG49" s="258">
        <f ca="1">IFERROR(IF(ISNUMBER(SEARCH("months",#REF!)),INDEX(INDIRECT($I$20),1)*DATEDIF(MVG$25,MIN(MVH$25,$F$19)+1,"m")/12,0),0)</f>
        <v>0</v>
      </c>
      <c r="MVI49" s="258">
        <f ca="1">IFERROR(IF(ISNUMBER(SEARCH("months",#REF!)),INDEX(INDIRECT($I$20),1)*DATEDIF(MVI$25,MIN(MVJ$25,$F$19)+1,"m")/12,0),0)</f>
        <v>0</v>
      </c>
      <c r="MVK49" s="258">
        <f ca="1">IFERROR(IF(ISNUMBER(SEARCH("months",#REF!)),INDEX(INDIRECT($I$20),1)*DATEDIF(MVK$25,MIN(MVL$25,$F$19)+1,"m")/12,0),0)</f>
        <v>0</v>
      </c>
      <c r="MVM49" s="258">
        <f ca="1">IFERROR(IF(ISNUMBER(SEARCH("months",#REF!)),INDEX(INDIRECT($I$20),1)*DATEDIF(MVM$25,MIN(MVN$25,$F$19)+1,"m")/12,0),0)</f>
        <v>0</v>
      </c>
      <c r="MVO49" s="258">
        <f ca="1">IFERROR(IF(ISNUMBER(SEARCH("months",#REF!)),INDEX(INDIRECT($I$20),1)*DATEDIF(MVO$25,MIN(MVP$25,$F$19)+1,"m")/12,0),0)</f>
        <v>0</v>
      </c>
      <c r="MVQ49" s="258">
        <f ca="1">IFERROR(IF(ISNUMBER(SEARCH("months",#REF!)),INDEX(INDIRECT($I$20),1)*DATEDIF(MVQ$25,MIN(MVR$25,$F$19)+1,"m")/12,0),0)</f>
        <v>0</v>
      </c>
      <c r="MVS49" s="258">
        <f ca="1">IFERROR(IF(ISNUMBER(SEARCH("months",#REF!)),INDEX(INDIRECT($I$20),1)*DATEDIF(MVS$25,MIN(MVT$25,$F$19)+1,"m")/12,0),0)</f>
        <v>0</v>
      </c>
      <c r="MVU49" s="258">
        <f ca="1">IFERROR(IF(ISNUMBER(SEARCH("months",#REF!)),INDEX(INDIRECT($I$20),1)*DATEDIF(MVU$25,MIN(MVV$25,$F$19)+1,"m")/12,0),0)</f>
        <v>0</v>
      </c>
      <c r="MVW49" s="258">
        <f ca="1">IFERROR(IF(ISNUMBER(SEARCH("months",#REF!)),INDEX(INDIRECT($I$20),1)*DATEDIF(MVW$25,MIN(MVX$25,$F$19)+1,"m")/12,0),0)</f>
        <v>0</v>
      </c>
      <c r="MVY49" s="258">
        <f ca="1">IFERROR(IF(ISNUMBER(SEARCH("months",#REF!)),INDEX(INDIRECT($I$20),1)*DATEDIF(MVY$25,MIN(MVZ$25,$F$19)+1,"m")/12,0),0)</f>
        <v>0</v>
      </c>
      <c r="MWA49" s="258">
        <f ca="1">IFERROR(IF(ISNUMBER(SEARCH("months",#REF!)),INDEX(INDIRECT($I$20),1)*DATEDIF(MWA$25,MIN(MWB$25,$F$19)+1,"m")/12,0),0)</f>
        <v>0</v>
      </c>
      <c r="MWC49" s="258">
        <f ca="1">IFERROR(IF(ISNUMBER(SEARCH("months",#REF!)),INDEX(INDIRECT($I$20),1)*DATEDIF(MWC$25,MIN(MWD$25,$F$19)+1,"m")/12,0),0)</f>
        <v>0</v>
      </c>
      <c r="MWE49" s="258">
        <f ca="1">IFERROR(IF(ISNUMBER(SEARCH("months",#REF!)),INDEX(INDIRECT($I$20),1)*DATEDIF(MWE$25,MIN(MWF$25,$F$19)+1,"m")/12,0),0)</f>
        <v>0</v>
      </c>
      <c r="MWG49" s="258">
        <f ca="1">IFERROR(IF(ISNUMBER(SEARCH("months",#REF!)),INDEX(INDIRECT($I$20),1)*DATEDIF(MWG$25,MIN(MWH$25,$F$19)+1,"m")/12,0),0)</f>
        <v>0</v>
      </c>
      <c r="MWI49" s="258">
        <f ca="1">IFERROR(IF(ISNUMBER(SEARCH("months",#REF!)),INDEX(INDIRECT($I$20),1)*DATEDIF(MWI$25,MIN(MWJ$25,$F$19)+1,"m")/12,0),0)</f>
        <v>0</v>
      </c>
      <c r="MWK49" s="258">
        <f ca="1">IFERROR(IF(ISNUMBER(SEARCH("months",#REF!)),INDEX(INDIRECT($I$20),1)*DATEDIF(MWK$25,MIN(MWL$25,$F$19)+1,"m")/12,0),0)</f>
        <v>0</v>
      </c>
      <c r="MWM49" s="258">
        <f ca="1">IFERROR(IF(ISNUMBER(SEARCH("months",#REF!)),INDEX(INDIRECT($I$20),1)*DATEDIF(MWM$25,MIN(MWN$25,$F$19)+1,"m")/12,0),0)</f>
        <v>0</v>
      </c>
      <c r="MWO49" s="258">
        <f ca="1">IFERROR(IF(ISNUMBER(SEARCH("months",#REF!)),INDEX(INDIRECT($I$20),1)*DATEDIF(MWO$25,MIN(MWP$25,$F$19)+1,"m")/12,0),0)</f>
        <v>0</v>
      </c>
      <c r="MWQ49" s="258">
        <f ca="1">IFERROR(IF(ISNUMBER(SEARCH("months",#REF!)),INDEX(INDIRECT($I$20),1)*DATEDIF(MWQ$25,MIN(MWR$25,$F$19)+1,"m")/12,0),0)</f>
        <v>0</v>
      </c>
      <c r="MWS49" s="258">
        <f ca="1">IFERROR(IF(ISNUMBER(SEARCH("months",#REF!)),INDEX(INDIRECT($I$20),1)*DATEDIF(MWS$25,MIN(MWT$25,$F$19)+1,"m")/12,0),0)</f>
        <v>0</v>
      </c>
      <c r="MWU49" s="258">
        <f ca="1">IFERROR(IF(ISNUMBER(SEARCH("months",#REF!)),INDEX(INDIRECT($I$20),1)*DATEDIF(MWU$25,MIN(MWV$25,$F$19)+1,"m")/12,0),0)</f>
        <v>0</v>
      </c>
      <c r="MWW49" s="258">
        <f ca="1">IFERROR(IF(ISNUMBER(SEARCH("months",#REF!)),INDEX(INDIRECT($I$20),1)*DATEDIF(MWW$25,MIN(MWX$25,$F$19)+1,"m")/12,0),0)</f>
        <v>0</v>
      </c>
      <c r="MWY49" s="258">
        <f ca="1">IFERROR(IF(ISNUMBER(SEARCH("months",#REF!)),INDEX(INDIRECT($I$20),1)*DATEDIF(MWY$25,MIN(MWZ$25,$F$19)+1,"m")/12,0),0)</f>
        <v>0</v>
      </c>
      <c r="MXA49" s="258">
        <f ca="1">IFERROR(IF(ISNUMBER(SEARCH("months",#REF!)),INDEX(INDIRECT($I$20),1)*DATEDIF(MXA$25,MIN(MXB$25,$F$19)+1,"m")/12,0),0)</f>
        <v>0</v>
      </c>
      <c r="MXC49" s="258">
        <f ca="1">IFERROR(IF(ISNUMBER(SEARCH("months",#REF!)),INDEX(INDIRECT($I$20),1)*DATEDIF(MXC$25,MIN(MXD$25,$F$19)+1,"m")/12,0),0)</f>
        <v>0</v>
      </c>
      <c r="MXE49" s="258">
        <f ca="1">IFERROR(IF(ISNUMBER(SEARCH("months",#REF!)),INDEX(INDIRECT($I$20),1)*DATEDIF(MXE$25,MIN(MXF$25,$F$19)+1,"m")/12,0),0)</f>
        <v>0</v>
      </c>
      <c r="MXG49" s="258">
        <f ca="1">IFERROR(IF(ISNUMBER(SEARCH("months",#REF!)),INDEX(INDIRECT($I$20),1)*DATEDIF(MXG$25,MIN(MXH$25,$F$19)+1,"m")/12,0),0)</f>
        <v>0</v>
      </c>
      <c r="MXI49" s="258">
        <f ca="1">IFERROR(IF(ISNUMBER(SEARCH("months",#REF!)),INDEX(INDIRECT($I$20),1)*DATEDIF(MXI$25,MIN(MXJ$25,$F$19)+1,"m")/12,0),0)</f>
        <v>0</v>
      </c>
      <c r="MXK49" s="258">
        <f ca="1">IFERROR(IF(ISNUMBER(SEARCH("months",#REF!)),INDEX(INDIRECT($I$20),1)*DATEDIF(MXK$25,MIN(MXL$25,$F$19)+1,"m")/12,0),0)</f>
        <v>0</v>
      </c>
      <c r="MXM49" s="258">
        <f ca="1">IFERROR(IF(ISNUMBER(SEARCH("months",#REF!)),INDEX(INDIRECT($I$20),1)*DATEDIF(MXM$25,MIN(MXN$25,$F$19)+1,"m")/12,0),0)</f>
        <v>0</v>
      </c>
      <c r="MXO49" s="258">
        <f ca="1">IFERROR(IF(ISNUMBER(SEARCH("months",#REF!)),INDEX(INDIRECT($I$20),1)*DATEDIF(MXO$25,MIN(MXP$25,$F$19)+1,"m")/12,0),0)</f>
        <v>0</v>
      </c>
      <c r="MXQ49" s="258">
        <f ca="1">IFERROR(IF(ISNUMBER(SEARCH("months",#REF!)),INDEX(INDIRECT($I$20),1)*DATEDIF(MXQ$25,MIN(MXR$25,$F$19)+1,"m")/12,0),0)</f>
        <v>0</v>
      </c>
      <c r="MXS49" s="258">
        <f ca="1">IFERROR(IF(ISNUMBER(SEARCH("months",#REF!)),INDEX(INDIRECT($I$20),1)*DATEDIF(MXS$25,MIN(MXT$25,$F$19)+1,"m")/12,0),0)</f>
        <v>0</v>
      </c>
      <c r="MXU49" s="258">
        <f ca="1">IFERROR(IF(ISNUMBER(SEARCH("months",#REF!)),INDEX(INDIRECT($I$20),1)*DATEDIF(MXU$25,MIN(MXV$25,$F$19)+1,"m")/12,0),0)</f>
        <v>0</v>
      </c>
      <c r="MXW49" s="258">
        <f ca="1">IFERROR(IF(ISNUMBER(SEARCH("months",#REF!)),INDEX(INDIRECT($I$20),1)*DATEDIF(MXW$25,MIN(MXX$25,$F$19)+1,"m")/12,0),0)</f>
        <v>0</v>
      </c>
      <c r="MXY49" s="258">
        <f ca="1">IFERROR(IF(ISNUMBER(SEARCH("months",#REF!)),INDEX(INDIRECT($I$20),1)*DATEDIF(MXY$25,MIN(MXZ$25,$F$19)+1,"m")/12,0),0)</f>
        <v>0</v>
      </c>
      <c r="MYA49" s="258">
        <f ca="1">IFERROR(IF(ISNUMBER(SEARCH("months",#REF!)),INDEX(INDIRECT($I$20),1)*DATEDIF(MYA$25,MIN(MYB$25,$F$19)+1,"m")/12,0),0)</f>
        <v>0</v>
      </c>
      <c r="MYC49" s="258">
        <f ca="1">IFERROR(IF(ISNUMBER(SEARCH("months",#REF!)),INDEX(INDIRECT($I$20),1)*DATEDIF(MYC$25,MIN(MYD$25,$F$19)+1,"m")/12,0),0)</f>
        <v>0</v>
      </c>
      <c r="MYE49" s="258">
        <f ca="1">IFERROR(IF(ISNUMBER(SEARCH("months",#REF!)),INDEX(INDIRECT($I$20),1)*DATEDIF(MYE$25,MIN(MYF$25,$F$19)+1,"m")/12,0),0)</f>
        <v>0</v>
      </c>
      <c r="MYG49" s="258">
        <f ca="1">IFERROR(IF(ISNUMBER(SEARCH("months",#REF!)),INDEX(INDIRECT($I$20),1)*DATEDIF(MYG$25,MIN(MYH$25,$F$19)+1,"m")/12,0),0)</f>
        <v>0</v>
      </c>
      <c r="MYI49" s="258">
        <f ca="1">IFERROR(IF(ISNUMBER(SEARCH("months",#REF!)),INDEX(INDIRECT($I$20),1)*DATEDIF(MYI$25,MIN(MYJ$25,$F$19)+1,"m")/12,0),0)</f>
        <v>0</v>
      </c>
      <c r="MYK49" s="258">
        <f ca="1">IFERROR(IF(ISNUMBER(SEARCH("months",#REF!)),INDEX(INDIRECT($I$20),1)*DATEDIF(MYK$25,MIN(MYL$25,$F$19)+1,"m")/12,0),0)</f>
        <v>0</v>
      </c>
      <c r="MYM49" s="258">
        <f ca="1">IFERROR(IF(ISNUMBER(SEARCH("months",#REF!)),INDEX(INDIRECT($I$20),1)*DATEDIF(MYM$25,MIN(MYN$25,$F$19)+1,"m")/12,0),0)</f>
        <v>0</v>
      </c>
      <c r="MYO49" s="258">
        <f ca="1">IFERROR(IF(ISNUMBER(SEARCH("months",#REF!)),INDEX(INDIRECT($I$20),1)*DATEDIF(MYO$25,MIN(MYP$25,$F$19)+1,"m")/12,0),0)</f>
        <v>0</v>
      </c>
      <c r="MYQ49" s="258">
        <f ca="1">IFERROR(IF(ISNUMBER(SEARCH("months",#REF!)),INDEX(INDIRECT($I$20),1)*DATEDIF(MYQ$25,MIN(MYR$25,$F$19)+1,"m")/12,0),0)</f>
        <v>0</v>
      </c>
      <c r="MYS49" s="258">
        <f ca="1">IFERROR(IF(ISNUMBER(SEARCH("months",#REF!)),INDEX(INDIRECT($I$20),1)*DATEDIF(MYS$25,MIN(MYT$25,$F$19)+1,"m")/12,0),0)</f>
        <v>0</v>
      </c>
      <c r="MYU49" s="258">
        <f ca="1">IFERROR(IF(ISNUMBER(SEARCH("months",#REF!)),INDEX(INDIRECT($I$20),1)*DATEDIF(MYU$25,MIN(MYV$25,$F$19)+1,"m")/12,0),0)</f>
        <v>0</v>
      </c>
      <c r="MYW49" s="258">
        <f ca="1">IFERROR(IF(ISNUMBER(SEARCH("months",#REF!)),INDEX(INDIRECT($I$20),1)*DATEDIF(MYW$25,MIN(MYX$25,$F$19)+1,"m")/12,0),0)</f>
        <v>0</v>
      </c>
      <c r="MYY49" s="258">
        <f ca="1">IFERROR(IF(ISNUMBER(SEARCH("months",#REF!)),INDEX(INDIRECT($I$20),1)*DATEDIF(MYY$25,MIN(MYZ$25,$F$19)+1,"m")/12,0),0)</f>
        <v>0</v>
      </c>
      <c r="MZA49" s="258">
        <f ca="1">IFERROR(IF(ISNUMBER(SEARCH("months",#REF!)),INDEX(INDIRECT($I$20),1)*DATEDIF(MZA$25,MIN(MZB$25,$F$19)+1,"m")/12,0),0)</f>
        <v>0</v>
      </c>
      <c r="MZC49" s="258">
        <f ca="1">IFERROR(IF(ISNUMBER(SEARCH("months",#REF!)),INDEX(INDIRECT($I$20),1)*DATEDIF(MZC$25,MIN(MZD$25,$F$19)+1,"m")/12,0),0)</f>
        <v>0</v>
      </c>
      <c r="MZE49" s="258">
        <f ca="1">IFERROR(IF(ISNUMBER(SEARCH("months",#REF!)),INDEX(INDIRECT($I$20),1)*DATEDIF(MZE$25,MIN(MZF$25,$F$19)+1,"m")/12,0),0)</f>
        <v>0</v>
      </c>
      <c r="MZG49" s="258">
        <f ca="1">IFERROR(IF(ISNUMBER(SEARCH("months",#REF!)),INDEX(INDIRECT($I$20),1)*DATEDIF(MZG$25,MIN(MZH$25,$F$19)+1,"m")/12,0),0)</f>
        <v>0</v>
      </c>
      <c r="MZI49" s="258">
        <f ca="1">IFERROR(IF(ISNUMBER(SEARCH("months",#REF!)),INDEX(INDIRECT($I$20),1)*DATEDIF(MZI$25,MIN(MZJ$25,$F$19)+1,"m")/12,0),0)</f>
        <v>0</v>
      </c>
      <c r="MZK49" s="258">
        <f ca="1">IFERROR(IF(ISNUMBER(SEARCH("months",#REF!)),INDEX(INDIRECT($I$20),1)*DATEDIF(MZK$25,MIN(MZL$25,$F$19)+1,"m")/12,0),0)</f>
        <v>0</v>
      </c>
      <c r="MZM49" s="258">
        <f ca="1">IFERROR(IF(ISNUMBER(SEARCH("months",#REF!)),INDEX(INDIRECT($I$20),1)*DATEDIF(MZM$25,MIN(MZN$25,$F$19)+1,"m")/12,0),0)</f>
        <v>0</v>
      </c>
      <c r="MZO49" s="258">
        <f ca="1">IFERROR(IF(ISNUMBER(SEARCH("months",#REF!)),INDEX(INDIRECT($I$20),1)*DATEDIF(MZO$25,MIN(MZP$25,$F$19)+1,"m")/12,0),0)</f>
        <v>0</v>
      </c>
      <c r="MZQ49" s="258">
        <f ca="1">IFERROR(IF(ISNUMBER(SEARCH("months",#REF!)),INDEX(INDIRECT($I$20),1)*DATEDIF(MZQ$25,MIN(MZR$25,$F$19)+1,"m")/12,0),0)</f>
        <v>0</v>
      </c>
      <c r="MZS49" s="258">
        <f ca="1">IFERROR(IF(ISNUMBER(SEARCH("months",#REF!)),INDEX(INDIRECT($I$20),1)*DATEDIF(MZS$25,MIN(MZT$25,$F$19)+1,"m")/12,0),0)</f>
        <v>0</v>
      </c>
      <c r="MZU49" s="258">
        <f ca="1">IFERROR(IF(ISNUMBER(SEARCH("months",#REF!)),INDEX(INDIRECT($I$20),1)*DATEDIF(MZU$25,MIN(MZV$25,$F$19)+1,"m")/12,0),0)</f>
        <v>0</v>
      </c>
      <c r="MZW49" s="258">
        <f ca="1">IFERROR(IF(ISNUMBER(SEARCH("months",#REF!)),INDEX(INDIRECT($I$20),1)*DATEDIF(MZW$25,MIN(MZX$25,$F$19)+1,"m")/12,0),0)</f>
        <v>0</v>
      </c>
      <c r="MZY49" s="258">
        <f ca="1">IFERROR(IF(ISNUMBER(SEARCH("months",#REF!)),INDEX(INDIRECT($I$20),1)*DATEDIF(MZY$25,MIN(MZZ$25,$F$19)+1,"m")/12,0),0)</f>
        <v>0</v>
      </c>
      <c r="NAA49" s="258">
        <f ca="1">IFERROR(IF(ISNUMBER(SEARCH("months",#REF!)),INDEX(INDIRECT($I$20),1)*DATEDIF(NAA$25,MIN(NAB$25,$F$19)+1,"m")/12,0),0)</f>
        <v>0</v>
      </c>
      <c r="NAC49" s="258">
        <f ca="1">IFERROR(IF(ISNUMBER(SEARCH("months",#REF!)),INDEX(INDIRECT($I$20),1)*DATEDIF(NAC$25,MIN(NAD$25,$F$19)+1,"m")/12,0),0)</f>
        <v>0</v>
      </c>
      <c r="NAE49" s="258">
        <f ca="1">IFERROR(IF(ISNUMBER(SEARCH("months",#REF!)),INDEX(INDIRECT($I$20),1)*DATEDIF(NAE$25,MIN(NAF$25,$F$19)+1,"m")/12,0),0)</f>
        <v>0</v>
      </c>
      <c r="NAG49" s="258">
        <f ca="1">IFERROR(IF(ISNUMBER(SEARCH("months",#REF!)),INDEX(INDIRECT($I$20),1)*DATEDIF(NAG$25,MIN(NAH$25,$F$19)+1,"m")/12,0),0)</f>
        <v>0</v>
      </c>
      <c r="NAI49" s="258">
        <f ca="1">IFERROR(IF(ISNUMBER(SEARCH("months",#REF!)),INDEX(INDIRECT($I$20),1)*DATEDIF(NAI$25,MIN(NAJ$25,$F$19)+1,"m")/12,0),0)</f>
        <v>0</v>
      </c>
      <c r="NAK49" s="258">
        <f ca="1">IFERROR(IF(ISNUMBER(SEARCH("months",#REF!)),INDEX(INDIRECT($I$20),1)*DATEDIF(NAK$25,MIN(NAL$25,$F$19)+1,"m")/12,0),0)</f>
        <v>0</v>
      </c>
      <c r="NAM49" s="258">
        <f ca="1">IFERROR(IF(ISNUMBER(SEARCH("months",#REF!)),INDEX(INDIRECT($I$20),1)*DATEDIF(NAM$25,MIN(NAN$25,$F$19)+1,"m")/12,0),0)</f>
        <v>0</v>
      </c>
      <c r="NAO49" s="258">
        <f ca="1">IFERROR(IF(ISNUMBER(SEARCH("months",#REF!)),INDEX(INDIRECT($I$20),1)*DATEDIF(NAO$25,MIN(NAP$25,$F$19)+1,"m")/12,0),0)</f>
        <v>0</v>
      </c>
      <c r="NAQ49" s="258">
        <f ca="1">IFERROR(IF(ISNUMBER(SEARCH("months",#REF!)),INDEX(INDIRECT($I$20),1)*DATEDIF(NAQ$25,MIN(NAR$25,$F$19)+1,"m")/12,0),0)</f>
        <v>0</v>
      </c>
      <c r="NAS49" s="258">
        <f ca="1">IFERROR(IF(ISNUMBER(SEARCH("months",#REF!)),INDEX(INDIRECT($I$20),1)*DATEDIF(NAS$25,MIN(NAT$25,$F$19)+1,"m")/12,0),0)</f>
        <v>0</v>
      </c>
      <c r="NAU49" s="258">
        <f ca="1">IFERROR(IF(ISNUMBER(SEARCH("months",#REF!)),INDEX(INDIRECT($I$20),1)*DATEDIF(NAU$25,MIN(NAV$25,$F$19)+1,"m")/12,0),0)</f>
        <v>0</v>
      </c>
      <c r="NAW49" s="258">
        <f ca="1">IFERROR(IF(ISNUMBER(SEARCH("months",#REF!)),INDEX(INDIRECT($I$20),1)*DATEDIF(NAW$25,MIN(NAX$25,$F$19)+1,"m")/12,0),0)</f>
        <v>0</v>
      </c>
      <c r="NAY49" s="258">
        <f ca="1">IFERROR(IF(ISNUMBER(SEARCH("months",#REF!)),INDEX(INDIRECT($I$20),1)*DATEDIF(NAY$25,MIN(NAZ$25,$F$19)+1,"m")/12,0),0)</f>
        <v>0</v>
      </c>
      <c r="NBA49" s="258">
        <f ca="1">IFERROR(IF(ISNUMBER(SEARCH("months",#REF!)),INDEX(INDIRECT($I$20),1)*DATEDIF(NBA$25,MIN(NBB$25,$F$19)+1,"m")/12,0),0)</f>
        <v>0</v>
      </c>
      <c r="NBC49" s="258">
        <f ca="1">IFERROR(IF(ISNUMBER(SEARCH("months",#REF!)),INDEX(INDIRECT($I$20),1)*DATEDIF(NBC$25,MIN(NBD$25,$F$19)+1,"m")/12,0),0)</f>
        <v>0</v>
      </c>
      <c r="NBE49" s="258">
        <f ca="1">IFERROR(IF(ISNUMBER(SEARCH("months",#REF!)),INDEX(INDIRECT($I$20),1)*DATEDIF(NBE$25,MIN(NBF$25,$F$19)+1,"m")/12,0),0)</f>
        <v>0</v>
      </c>
      <c r="NBG49" s="258">
        <f ca="1">IFERROR(IF(ISNUMBER(SEARCH("months",#REF!)),INDEX(INDIRECT($I$20),1)*DATEDIF(NBG$25,MIN(NBH$25,$F$19)+1,"m")/12,0),0)</f>
        <v>0</v>
      </c>
      <c r="NBI49" s="258">
        <f ca="1">IFERROR(IF(ISNUMBER(SEARCH("months",#REF!)),INDEX(INDIRECT($I$20),1)*DATEDIF(NBI$25,MIN(NBJ$25,$F$19)+1,"m")/12,0),0)</f>
        <v>0</v>
      </c>
      <c r="NBK49" s="258">
        <f ca="1">IFERROR(IF(ISNUMBER(SEARCH("months",#REF!)),INDEX(INDIRECT($I$20),1)*DATEDIF(NBK$25,MIN(NBL$25,$F$19)+1,"m")/12,0),0)</f>
        <v>0</v>
      </c>
      <c r="NBM49" s="258">
        <f ca="1">IFERROR(IF(ISNUMBER(SEARCH("months",#REF!)),INDEX(INDIRECT($I$20),1)*DATEDIF(NBM$25,MIN(NBN$25,$F$19)+1,"m")/12,0),0)</f>
        <v>0</v>
      </c>
      <c r="NBO49" s="258">
        <f ca="1">IFERROR(IF(ISNUMBER(SEARCH("months",#REF!)),INDEX(INDIRECT($I$20),1)*DATEDIF(NBO$25,MIN(NBP$25,$F$19)+1,"m")/12,0),0)</f>
        <v>0</v>
      </c>
      <c r="NBQ49" s="258">
        <f ca="1">IFERROR(IF(ISNUMBER(SEARCH("months",#REF!)),INDEX(INDIRECT($I$20),1)*DATEDIF(NBQ$25,MIN(NBR$25,$F$19)+1,"m")/12,0),0)</f>
        <v>0</v>
      </c>
      <c r="NBS49" s="258">
        <f ca="1">IFERROR(IF(ISNUMBER(SEARCH("months",#REF!)),INDEX(INDIRECT($I$20),1)*DATEDIF(NBS$25,MIN(NBT$25,$F$19)+1,"m")/12,0),0)</f>
        <v>0</v>
      </c>
      <c r="NBU49" s="258">
        <f ca="1">IFERROR(IF(ISNUMBER(SEARCH("months",#REF!)),INDEX(INDIRECT($I$20),1)*DATEDIF(NBU$25,MIN(NBV$25,$F$19)+1,"m")/12,0),0)</f>
        <v>0</v>
      </c>
      <c r="NBW49" s="258">
        <f ca="1">IFERROR(IF(ISNUMBER(SEARCH("months",#REF!)),INDEX(INDIRECT($I$20),1)*DATEDIF(NBW$25,MIN(NBX$25,$F$19)+1,"m")/12,0),0)</f>
        <v>0</v>
      </c>
      <c r="NBY49" s="258">
        <f ca="1">IFERROR(IF(ISNUMBER(SEARCH("months",#REF!)),INDEX(INDIRECT($I$20),1)*DATEDIF(NBY$25,MIN(NBZ$25,$F$19)+1,"m")/12,0),0)</f>
        <v>0</v>
      </c>
      <c r="NCA49" s="258">
        <f ca="1">IFERROR(IF(ISNUMBER(SEARCH("months",#REF!)),INDEX(INDIRECT($I$20),1)*DATEDIF(NCA$25,MIN(NCB$25,$F$19)+1,"m")/12,0),0)</f>
        <v>0</v>
      </c>
      <c r="NCC49" s="258">
        <f ca="1">IFERROR(IF(ISNUMBER(SEARCH("months",#REF!)),INDEX(INDIRECT($I$20),1)*DATEDIF(NCC$25,MIN(NCD$25,$F$19)+1,"m")/12,0),0)</f>
        <v>0</v>
      </c>
      <c r="NCE49" s="258">
        <f ca="1">IFERROR(IF(ISNUMBER(SEARCH("months",#REF!)),INDEX(INDIRECT($I$20),1)*DATEDIF(NCE$25,MIN(NCF$25,$F$19)+1,"m")/12,0),0)</f>
        <v>0</v>
      </c>
      <c r="NCG49" s="258">
        <f ca="1">IFERROR(IF(ISNUMBER(SEARCH("months",#REF!)),INDEX(INDIRECT($I$20),1)*DATEDIF(NCG$25,MIN(NCH$25,$F$19)+1,"m")/12,0),0)</f>
        <v>0</v>
      </c>
      <c r="NCI49" s="258">
        <f ca="1">IFERROR(IF(ISNUMBER(SEARCH("months",#REF!)),INDEX(INDIRECT($I$20),1)*DATEDIF(NCI$25,MIN(NCJ$25,$F$19)+1,"m")/12,0),0)</f>
        <v>0</v>
      </c>
      <c r="NCK49" s="258">
        <f ca="1">IFERROR(IF(ISNUMBER(SEARCH("months",#REF!)),INDEX(INDIRECT($I$20),1)*DATEDIF(NCK$25,MIN(NCL$25,$F$19)+1,"m")/12,0),0)</f>
        <v>0</v>
      </c>
      <c r="NCM49" s="258">
        <f ca="1">IFERROR(IF(ISNUMBER(SEARCH("months",#REF!)),INDEX(INDIRECT($I$20),1)*DATEDIF(NCM$25,MIN(NCN$25,$F$19)+1,"m")/12,0),0)</f>
        <v>0</v>
      </c>
      <c r="NCO49" s="258">
        <f ca="1">IFERROR(IF(ISNUMBER(SEARCH("months",#REF!)),INDEX(INDIRECT($I$20),1)*DATEDIF(NCO$25,MIN(NCP$25,$F$19)+1,"m")/12,0),0)</f>
        <v>0</v>
      </c>
      <c r="NCQ49" s="258">
        <f ca="1">IFERROR(IF(ISNUMBER(SEARCH("months",#REF!)),INDEX(INDIRECT($I$20),1)*DATEDIF(NCQ$25,MIN(NCR$25,$F$19)+1,"m")/12,0),0)</f>
        <v>0</v>
      </c>
      <c r="NCS49" s="258">
        <f ca="1">IFERROR(IF(ISNUMBER(SEARCH("months",#REF!)),INDEX(INDIRECT($I$20),1)*DATEDIF(NCS$25,MIN(NCT$25,$F$19)+1,"m")/12,0),0)</f>
        <v>0</v>
      </c>
      <c r="NCU49" s="258">
        <f ca="1">IFERROR(IF(ISNUMBER(SEARCH("months",#REF!)),INDEX(INDIRECT($I$20),1)*DATEDIF(NCU$25,MIN(NCV$25,$F$19)+1,"m")/12,0),0)</f>
        <v>0</v>
      </c>
      <c r="NCW49" s="258">
        <f ca="1">IFERROR(IF(ISNUMBER(SEARCH("months",#REF!)),INDEX(INDIRECT($I$20),1)*DATEDIF(NCW$25,MIN(NCX$25,$F$19)+1,"m")/12,0),0)</f>
        <v>0</v>
      </c>
      <c r="NCY49" s="258">
        <f ca="1">IFERROR(IF(ISNUMBER(SEARCH("months",#REF!)),INDEX(INDIRECT($I$20),1)*DATEDIF(NCY$25,MIN(NCZ$25,$F$19)+1,"m")/12,0),0)</f>
        <v>0</v>
      </c>
      <c r="NDA49" s="258">
        <f ca="1">IFERROR(IF(ISNUMBER(SEARCH("months",#REF!)),INDEX(INDIRECT($I$20),1)*DATEDIF(NDA$25,MIN(NDB$25,$F$19)+1,"m")/12,0),0)</f>
        <v>0</v>
      </c>
      <c r="NDC49" s="258">
        <f ca="1">IFERROR(IF(ISNUMBER(SEARCH("months",#REF!)),INDEX(INDIRECT($I$20),1)*DATEDIF(NDC$25,MIN(NDD$25,$F$19)+1,"m")/12,0),0)</f>
        <v>0</v>
      </c>
      <c r="NDE49" s="258">
        <f ca="1">IFERROR(IF(ISNUMBER(SEARCH("months",#REF!)),INDEX(INDIRECT($I$20),1)*DATEDIF(NDE$25,MIN(NDF$25,$F$19)+1,"m")/12,0),0)</f>
        <v>0</v>
      </c>
      <c r="NDG49" s="258">
        <f ca="1">IFERROR(IF(ISNUMBER(SEARCH("months",#REF!)),INDEX(INDIRECT($I$20),1)*DATEDIF(NDG$25,MIN(NDH$25,$F$19)+1,"m")/12,0),0)</f>
        <v>0</v>
      </c>
      <c r="NDI49" s="258">
        <f ca="1">IFERROR(IF(ISNUMBER(SEARCH("months",#REF!)),INDEX(INDIRECT($I$20),1)*DATEDIF(NDI$25,MIN(NDJ$25,$F$19)+1,"m")/12,0),0)</f>
        <v>0</v>
      </c>
      <c r="NDK49" s="258">
        <f ca="1">IFERROR(IF(ISNUMBER(SEARCH("months",#REF!)),INDEX(INDIRECT($I$20),1)*DATEDIF(NDK$25,MIN(NDL$25,$F$19)+1,"m")/12,0),0)</f>
        <v>0</v>
      </c>
      <c r="NDM49" s="258">
        <f ca="1">IFERROR(IF(ISNUMBER(SEARCH("months",#REF!)),INDEX(INDIRECT($I$20),1)*DATEDIF(NDM$25,MIN(NDN$25,$F$19)+1,"m")/12,0),0)</f>
        <v>0</v>
      </c>
      <c r="NDO49" s="258">
        <f ca="1">IFERROR(IF(ISNUMBER(SEARCH("months",#REF!)),INDEX(INDIRECT($I$20),1)*DATEDIF(NDO$25,MIN(NDP$25,$F$19)+1,"m")/12,0),0)</f>
        <v>0</v>
      </c>
      <c r="NDQ49" s="258">
        <f ca="1">IFERROR(IF(ISNUMBER(SEARCH("months",#REF!)),INDEX(INDIRECT($I$20),1)*DATEDIF(NDQ$25,MIN(NDR$25,$F$19)+1,"m")/12,0),0)</f>
        <v>0</v>
      </c>
      <c r="NDS49" s="258">
        <f ca="1">IFERROR(IF(ISNUMBER(SEARCH("months",#REF!)),INDEX(INDIRECT($I$20),1)*DATEDIF(NDS$25,MIN(NDT$25,$F$19)+1,"m")/12,0),0)</f>
        <v>0</v>
      </c>
      <c r="NDU49" s="258">
        <f ca="1">IFERROR(IF(ISNUMBER(SEARCH("months",#REF!)),INDEX(INDIRECT($I$20),1)*DATEDIF(NDU$25,MIN(NDV$25,$F$19)+1,"m")/12,0),0)</f>
        <v>0</v>
      </c>
      <c r="NDW49" s="258">
        <f ca="1">IFERROR(IF(ISNUMBER(SEARCH("months",#REF!)),INDEX(INDIRECT($I$20),1)*DATEDIF(NDW$25,MIN(NDX$25,$F$19)+1,"m")/12,0),0)</f>
        <v>0</v>
      </c>
      <c r="NDY49" s="258">
        <f ca="1">IFERROR(IF(ISNUMBER(SEARCH("months",#REF!)),INDEX(INDIRECT($I$20),1)*DATEDIF(NDY$25,MIN(NDZ$25,$F$19)+1,"m")/12,0),0)</f>
        <v>0</v>
      </c>
      <c r="NEA49" s="258">
        <f ca="1">IFERROR(IF(ISNUMBER(SEARCH("months",#REF!)),INDEX(INDIRECT($I$20),1)*DATEDIF(NEA$25,MIN(NEB$25,$F$19)+1,"m")/12,0),0)</f>
        <v>0</v>
      </c>
      <c r="NEC49" s="258">
        <f ca="1">IFERROR(IF(ISNUMBER(SEARCH("months",#REF!)),INDEX(INDIRECT($I$20),1)*DATEDIF(NEC$25,MIN(NED$25,$F$19)+1,"m")/12,0),0)</f>
        <v>0</v>
      </c>
      <c r="NEE49" s="258">
        <f ca="1">IFERROR(IF(ISNUMBER(SEARCH("months",#REF!)),INDEX(INDIRECT($I$20),1)*DATEDIF(NEE$25,MIN(NEF$25,$F$19)+1,"m")/12,0),0)</f>
        <v>0</v>
      </c>
      <c r="NEG49" s="258">
        <f ca="1">IFERROR(IF(ISNUMBER(SEARCH("months",#REF!)),INDEX(INDIRECT($I$20),1)*DATEDIF(NEG$25,MIN(NEH$25,$F$19)+1,"m")/12,0),0)</f>
        <v>0</v>
      </c>
      <c r="NEI49" s="258">
        <f ca="1">IFERROR(IF(ISNUMBER(SEARCH("months",#REF!)),INDEX(INDIRECT($I$20),1)*DATEDIF(NEI$25,MIN(NEJ$25,$F$19)+1,"m")/12,0),0)</f>
        <v>0</v>
      </c>
      <c r="NEK49" s="258">
        <f ca="1">IFERROR(IF(ISNUMBER(SEARCH("months",#REF!)),INDEX(INDIRECT($I$20),1)*DATEDIF(NEK$25,MIN(NEL$25,$F$19)+1,"m")/12,0),0)</f>
        <v>0</v>
      </c>
      <c r="NEM49" s="258">
        <f ca="1">IFERROR(IF(ISNUMBER(SEARCH("months",#REF!)),INDEX(INDIRECT($I$20),1)*DATEDIF(NEM$25,MIN(NEN$25,$F$19)+1,"m")/12,0),0)</f>
        <v>0</v>
      </c>
      <c r="NEO49" s="258">
        <f ca="1">IFERROR(IF(ISNUMBER(SEARCH("months",#REF!)),INDEX(INDIRECT($I$20),1)*DATEDIF(NEO$25,MIN(NEP$25,$F$19)+1,"m")/12,0),0)</f>
        <v>0</v>
      </c>
      <c r="NEQ49" s="258">
        <f ca="1">IFERROR(IF(ISNUMBER(SEARCH("months",#REF!)),INDEX(INDIRECT($I$20),1)*DATEDIF(NEQ$25,MIN(NER$25,$F$19)+1,"m")/12,0),0)</f>
        <v>0</v>
      </c>
      <c r="NES49" s="258">
        <f ca="1">IFERROR(IF(ISNUMBER(SEARCH("months",#REF!)),INDEX(INDIRECT($I$20),1)*DATEDIF(NES$25,MIN(NET$25,$F$19)+1,"m")/12,0),0)</f>
        <v>0</v>
      </c>
      <c r="NEU49" s="258">
        <f ca="1">IFERROR(IF(ISNUMBER(SEARCH("months",#REF!)),INDEX(INDIRECT($I$20),1)*DATEDIF(NEU$25,MIN(NEV$25,$F$19)+1,"m")/12,0),0)</f>
        <v>0</v>
      </c>
      <c r="NEW49" s="258">
        <f ca="1">IFERROR(IF(ISNUMBER(SEARCH("months",#REF!)),INDEX(INDIRECT($I$20),1)*DATEDIF(NEW$25,MIN(NEX$25,$F$19)+1,"m")/12,0),0)</f>
        <v>0</v>
      </c>
      <c r="NEY49" s="258">
        <f ca="1">IFERROR(IF(ISNUMBER(SEARCH("months",#REF!)),INDEX(INDIRECT($I$20),1)*DATEDIF(NEY$25,MIN(NEZ$25,$F$19)+1,"m")/12,0),0)</f>
        <v>0</v>
      </c>
      <c r="NFA49" s="258">
        <f ca="1">IFERROR(IF(ISNUMBER(SEARCH("months",#REF!)),INDEX(INDIRECT($I$20),1)*DATEDIF(NFA$25,MIN(NFB$25,$F$19)+1,"m")/12,0),0)</f>
        <v>0</v>
      </c>
      <c r="NFC49" s="258">
        <f ca="1">IFERROR(IF(ISNUMBER(SEARCH("months",#REF!)),INDEX(INDIRECT($I$20),1)*DATEDIF(NFC$25,MIN(NFD$25,$F$19)+1,"m")/12,0),0)</f>
        <v>0</v>
      </c>
      <c r="NFE49" s="258">
        <f ca="1">IFERROR(IF(ISNUMBER(SEARCH("months",#REF!)),INDEX(INDIRECT($I$20),1)*DATEDIF(NFE$25,MIN(NFF$25,$F$19)+1,"m")/12,0),0)</f>
        <v>0</v>
      </c>
      <c r="NFG49" s="258">
        <f ca="1">IFERROR(IF(ISNUMBER(SEARCH("months",#REF!)),INDEX(INDIRECT($I$20),1)*DATEDIF(NFG$25,MIN(NFH$25,$F$19)+1,"m")/12,0),0)</f>
        <v>0</v>
      </c>
      <c r="NFI49" s="258">
        <f ca="1">IFERROR(IF(ISNUMBER(SEARCH("months",#REF!)),INDEX(INDIRECT($I$20),1)*DATEDIF(NFI$25,MIN(NFJ$25,$F$19)+1,"m")/12,0),0)</f>
        <v>0</v>
      </c>
      <c r="NFK49" s="258">
        <f ca="1">IFERROR(IF(ISNUMBER(SEARCH("months",#REF!)),INDEX(INDIRECT($I$20),1)*DATEDIF(NFK$25,MIN(NFL$25,$F$19)+1,"m")/12,0),0)</f>
        <v>0</v>
      </c>
      <c r="NFM49" s="258">
        <f ca="1">IFERROR(IF(ISNUMBER(SEARCH("months",#REF!)),INDEX(INDIRECT($I$20),1)*DATEDIF(NFM$25,MIN(NFN$25,$F$19)+1,"m")/12,0),0)</f>
        <v>0</v>
      </c>
      <c r="NFO49" s="258">
        <f ca="1">IFERROR(IF(ISNUMBER(SEARCH("months",#REF!)),INDEX(INDIRECT($I$20),1)*DATEDIF(NFO$25,MIN(NFP$25,$F$19)+1,"m")/12,0),0)</f>
        <v>0</v>
      </c>
      <c r="NFQ49" s="258">
        <f ca="1">IFERROR(IF(ISNUMBER(SEARCH("months",#REF!)),INDEX(INDIRECT($I$20),1)*DATEDIF(NFQ$25,MIN(NFR$25,$F$19)+1,"m")/12,0),0)</f>
        <v>0</v>
      </c>
      <c r="NFS49" s="258">
        <f ca="1">IFERROR(IF(ISNUMBER(SEARCH("months",#REF!)),INDEX(INDIRECT($I$20),1)*DATEDIF(NFS$25,MIN(NFT$25,$F$19)+1,"m")/12,0),0)</f>
        <v>0</v>
      </c>
      <c r="NFU49" s="258">
        <f ca="1">IFERROR(IF(ISNUMBER(SEARCH("months",#REF!)),INDEX(INDIRECT($I$20),1)*DATEDIF(NFU$25,MIN(NFV$25,$F$19)+1,"m")/12,0),0)</f>
        <v>0</v>
      </c>
      <c r="NFW49" s="258">
        <f ca="1">IFERROR(IF(ISNUMBER(SEARCH("months",#REF!)),INDEX(INDIRECT($I$20),1)*DATEDIF(NFW$25,MIN(NFX$25,$F$19)+1,"m")/12,0),0)</f>
        <v>0</v>
      </c>
      <c r="NFY49" s="258">
        <f ca="1">IFERROR(IF(ISNUMBER(SEARCH("months",#REF!)),INDEX(INDIRECT($I$20),1)*DATEDIF(NFY$25,MIN(NFZ$25,$F$19)+1,"m")/12,0),0)</f>
        <v>0</v>
      </c>
      <c r="NGA49" s="258">
        <f ca="1">IFERROR(IF(ISNUMBER(SEARCH("months",#REF!)),INDEX(INDIRECT($I$20),1)*DATEDIF(NGA$25,MIN(NGB$25,$F$19)+1,"m")/12,0),0)</f>
        <v>0</v>
      </c>
      <c r="NGC49" s="258">
        <f ca="1">IFERROR(IF(ISNUMBER(SEARCH("months",#REF!)),INDEX(INDIRECT($I$20),1)*DATEDIF(NGC$25,MIN(NGD$25,$F$19)+1,"m")/12,0),0)</f>
        <v>0</v>
      </c>
      <c r="NGE49" s="258">
        <f ca="1">IFERROR(IF(ISNUMBER(SEARCH("months",#REF!)),INDEX(INDIRECT($I$20),1)*DATEDIF(NGE$25,MIN(NGF$25,$F$19)+1,"m")/12,0),0)</f>
        <v>0</v>
      </c>
      <c r="NGG49" s="258">
        <f ca="1">IFERROR(IF(ISNUMBER(SEARCH("months",#REF!)),INDEX(INDIRECT($I$20),1)*DATEDIF(NGG$25,MIN(NGH$25,$F$19)+1,"m")/12,0),0)</f>
        <v>0</v>
      </c>
      <c r="NGI49" s="258">
        <f ca="1">IFERROR(IF(ISNUMBER(SEARCH("months",#REF!)),INDEX(INDIRECT($I$20),1)*DATEDIF(NGI$25,MIN(NGJ$25,$F$19)+1,"m")/12,0),0)</f>
        <v>0</v>
      </c>
      <c r="NGK49" s="258">
        <f ca="1">IFERROR(IF(ISNUMBER(SEARCH("months",#REF!)),INDEX(INDIRECT($I$20),1)*DATEDIF(NGK$25,MIN(NGL$25,$F$19)+1,"m")/12,0),0)</f>
        <v>0</v>
      </c>
      <c r="NGM49" s="258">
        <f ca="1">IFERROR(IF(ISNUMBER(SEARCH("months",#REF!)),INDEX(INDIRECT($I$20),1)*DATEDIF(NGM$25,MIN(NGN$25,$F$19)+1,"m")/12,0),0)</f>
        <v>0</v>
      </c>
      <c r="NGO49" s="258">
        <f ca="1">IFERROR(IF(ISNUMBER(SEARCH("months",#REF!)),INDEX(INDIRECT($I$20),1)*DATEDIF(NGO$25,MIN(NGP$25,$F$19)+1,"m")/12,0),0)</f>
        <v>0</v>
      </c>
      <c r="NGQ49" s="258">
        <f ca="1">IFERROR(IF(ISNUMBER(SEARCH("months",#REF!)),INDEX(INDIRECT($I$20),1)*DATEDIF(NGQ$25,MIN(NGR$25,$F$19)+1,"m")/12,0),0)</f>
        <v>0</v>
      </c>
      <c r="NGS49" s="258">
        <f ca="1">IFERROR(IF(ISNUMBER(SEARCH("months",#REF!)),INDEX(INDIRECT($I$20),1)*DATEDIF(NGS$25,MIN(NGT$25,$F$19)+1,"m")/12,0),0)</f>
        <v>0</v>
      </c>
      <c r="NGU49" s="258">
        <f ca="1">IFERROR(IF(ISNUMBER(SEARCH("months",#REF!)),INDEX(INDIRECT($I$20),1)*DATEDIF(NGU$25,MIN(NGV$25,$F$19)+1,"m")/12,0),0)</f>
        <v>0</v>
      </c>
      <c r="NGW49" s="258">
        <f ca="1">IFERROR(IF(ISNUMBER(SEARCH("months",#REF!)),INDEX(INDIRECT($I$20),1)*DATEDIF(NGW$25,MIN(NGX$25,$F$19)+1,"m")/12,0),0)</f>
        <v>0</v>
      </c>
      <c r="NGY49" s="258">
        <f ca="1">IFERROR(IF(ISNUMBER(SEARCH("months",#REF!)),INDEX(INDIRECT($I$20),1)*DATEDIF(NGY$25,MIN(NGZ$25,$F$19)+1,"m")/12,0),0)</f>
        <v>0</v>
      </c>
      <c r="NHA49" s="258">
        <f ca="1">IFERROR(IF(ISNUMBER(SEARCH("months",#REF!)),INDEX(INDIRECT($I$20),1)*DATEDIF(NHA$25,MIN(NHB$25,$F$19)+1,"m")/12,0),0)</f>
        <v>0</v>
      </c>
      <c r="NHC49" s="258">
        <f ca="1">IFERROR(IF(ISNUMBER(SEARCH("months",#REF!)),INDEX(INDIRECT($I$20),1)*DATEDIF(NHC$25,MIN(NHD$25,$F$19)+1,"m")/12,0),0)</f>
        <v>0</v>
      </c>
      <c r="NHE49" s="258">
        <f ca="1">IFERROR(IF(ISNUMBER(SEARCH("months",#REF!)),INDEX(INDIRECT($I$20),1)*DATEDIF(NHE$25,MIN(NHF$25,$F$19)+1,"m")/12,0),0)</f>
        <v>0</v>
      </c>
      <c r="NHG49" s="258">
        <f ca="1">IFERROR(IF(ISNUMBER(SEARCH("months",#REF!)),INDEX(INDIRECT($I$20),1)*DATEDIF(NHG$25,MIN(NHH$25,$F$19)+1,"m")/12,0),0)</f>
        <v>0</v>
      </c>
      <c r="NHI49" s="258">
        <f ca="1">IFERROR(IF(ISNUMBER(SEARCH("months",#REF!)),INDEX(INDIRECT($I$20),1)*DATEDIF(NHI$25,MIN(NHJ$25,$F$19)+1,"m")/12,0),0)</f>
        <v>0</v>
      </c>
      <c r="NHK49" s="258">
        <f ca="1">IFERROR(IF(ISNUMBER(SEARCH("months",#REF!)),INDEX(INDIRECT($I$20),1)*DATEDIF(NHK$25,MIN(NHL$25,$F$19)+1,"m")/12,0),0)</f>
        <v>0</v>
      </c>
      <c r="NHM49" s="258">
        <f ca="1">IFERROR(IF(ISNUMBER(SEARCH("months",#REF!)),INDEX(INDIRECT($I$20),1)*DATEDIF(NHM$25,MIN(NHN$25,$F$19)+1,"m")/12,0),0)</f>
        <v>0</v>
      </c>
      <c r="NHO49" s="258">
        <f ca="1">IFERROR(IF(ISNUMBER(SEARCH("months",#REF!)),INDEX(INDIRECT($I$20),1)*DATEDIF(NHO$25,MIN(NHP$25,$F$19)+1,"m")/12,0),0)</f>
        <v>0</v>
      </c>
      <c r="NHQ49" s="258">
        <f ca="1">IFERROR(IF(ISNUMBER(SEARCH("months",#REF!)),INDEX(INDIRECT($I$20),1)*DATEDIF(NHQ$25,MIN(NHR$25,$F$19)+1,"m")/12,0),0)</f>
        <v>0</v>
      </c>
      <c r="NHS49" s="258">
        <f ca="1">IFERROR(IF(ISNUMBER(SEARCH("months",#REF!)),INDEX(INDIRECT($I$20),1)*DATEDIF(NHS$25,MIN(NHT$25,$F$19)+1,"m")/12,0),0)</f>
        <v>0</v>
      </c>
      <c r="NHU49" s="258">
        <f ca="1">IFERROR(IF(ISNUMBER(SEARCH("months",#REF!)),INDEX(INDIRECT($I$20),1)*DATEDIF(NHU$25,MIN(NHV$25,$F$19)+1,"m")/12,0),0)</f>
        <v>0</v>
      </c>
      <c r="NHW49" s="258">
        <f ca="1">IFERROR(IF(ISNUMBER(SEARCH("months",#REF!)),INDEX(INDIRECT($I$20),1)*DATEDIF(NHW$25,MIN(NHX$25,$F$19)+1,"m")/12,0),0)</f>
        <v>0</v>
      </c>
      <c r="NHY49" s="258">
        <f ca="1">IFERROR(IF(ISNUMBER(SEARCH("months",#REF!)),INDEX(INDIRECT($I$20),1)*DATEDIF(NHY$25,MIN(NHZ$25,$F$19)+1,"m")/12,0),0)</f>
        <v>0</v>
      </c>
      <c r="NIA49" s="258">
        <f ca="1">IFERROR(IF(ISNUMBER(SEARCH("months",#REF!)),INDEX(INDIRECT($I$20),1)*DATEDIF(NIA$25,MIN(NIB$25,$F$19)+1,"m")/12,0),0)</f>
        <v>0</v>
      </c>
      <c r="NIC49" s="258">
        <f ca="1">IFERROR(IF(ISNUMBER(SEARCH("months",#REF!)),INDEX(INDIRECT($I$20),1)*DATEDIF(NIC$25,MIN(NID$25,$F$19)+1,"m")/12,0),0)</f>
        <v>0</v>
      </c>
      <c r="NIE49" s="258">
        <f ca="1">IFERROR(IF(ISNUMBER(SEARCH("months",#REF!)),INDEX(INDIRECT($I$20),1)*DATEDIF(NIE$25,MIN(NIF$25,$F$19)+1,"m")/12,0),0)</f>
        <v>0</v>
      </c>
      <c r="NIG49" s="258">
        <f ca="1">IFERROR(IF(ISNUMBER(SEARCH("months",#REF!)),INDEX(INDIRECT($I$20),1)*DATEDIF(NIG$25,MIN(NIH$25,$F$19)+1,"m")/12,0),0)</f>
        <v>0</v>
      </c>
      <c r="NII49" s="258">
        <f ca="1">IFERROR(IF(ISNUMBER(SEARCH("months",#REF!)),INDEX(INDIRECT($I$20),1)*DATEDIF(NII$25,MIN(NIJ$25,$F$19)+1,"m")/12,0),0)</f>
        <v>0</v>
      </c>
      <c r="NIK49" s="258">
        <f ca="1">IFERROR(IF(ISNUMBER(SEARCH("months",#REF!)),INDEX(INDIRECT($I$20),1)*DATEDIF(NIK$25,MIN(NIL$25,$F$19)+1,"m")/12,0),0)</f>
        <v>0</v>
      </c>
      <c r="NIM49" s="258">
        <f ca="1">IFERROR(IF(ISNUMBER(SEARCH("months",#REF!)),INDEX(INDIRECT($I$20),1)*DATEDIF(NIM$25,MIN(NIN$25,$F$19)+1,"m")/12,0),0)</f>
        <v>0</v>
      </c>
      <c r="NIO49" s="258">
        <f ca="1">IFERROR(IF(ISNUMBER(SEARCH("months",#REF!)),INDEX(INDIRECT($I$20),1)*DATEDIF(NIO$25,MIN(NIP$25,$F$19)+1,"m")/12,0),0)</f>
        <v>0</v>
      </c>
      <c r="NIQ49" s="258">
        <f ca="1">IFERROR(IF(ISNUMBER(SEARCH("months",#REF!)),INDEX(INDIRECT($I$20),1)*DATEDIF(NIQ$25,MIN(NIR$25,$F$19)+1,"m")/12,0),0)</f>
        <v>0</v>
      </c>
      <c r="NIS49" s="258">
        <f ca="1">IFERROR(IF(ISNUMBER(SEARCH("months",#REF!)),INDEX(INDIRECT($I$20),1)*DATEDIF(NIS$25,MIN(NIT$25,$F$19)+1,"m")/12,0),0)</f>
        <v>0</v>
      </c>
      <c r="NIU49" s="258">
        <f ca="1">IFERROR(IF(ISNUMBER(SEARCH("months",#REF!)),INDEX(INDIRECT($I$20),1)*DATEDIF(NIU$25,MIN(NIV$25,$F$19)+1,"m")/12,0),0)</f>
        <v>0</v>
      </c>
      <c r="NIW49" s="258">
        <f ca="1">IFERROR(IF(ISNUMBER(SEARCH("months",#REF!)),INDEX(INDIRECT($I$20),1)*DATEDIF(NIW$25,MIN(NIX$25,$F$19)+1,"m")/12,0),0)</f>
        <v>0</v>
      </c>
      <c r="NIY49" s="258">
        <f ca="1">IFERROR(IF(ISNUMBER(SEARCH("months",#REF!)),INDEX(INDIRECT($I$20),1)*DATEDIF(NIY$25,MIN(NIZ$25,$F$19)+1,"m")/12,0),0)</f>
        <v>0</v>
      </c>
      <c r="NJA49" s="258">
        <f ca="1">IFERROR(IF(ISNUMBER(SEARCH("months",#REF!)),INDEX(INDIRECT($I$20),1)*DATEDIF(NJA$25,MIN(NJB$25,$F$19)+1,"m")/12,0),0)</f>
        <v>0</v>
      </c>
      <c r="NJC49" s="258">
        <f ca="1">IFERROR(IF(ISNUMBER(SEARCH("months",#REF!)),INDEX(INDIRECT($I$20),1)*DATEDIF(NJC$25,MIN(NJD$25,$F$19)+1,"m")/12,0),0)</f>
        <v>0</v>
      </c>
      <c r="NJE49" s="258">
        <f ca="1">IFERROR(IF(ISNUMBER(SEARCH("months",#REF!)),INDEX(INDIRECT($I$20),1)*DATEDIF(NJE$25,MIN(NJF$25,$F$19)+1,"m")/12,0),0)</f>
        <v>0</v>
      </c>
      <c r="NJG49" s="258">
        <f ca="1">IFERROR(IF(ISNUMBER(SEARCH("months",#REF!)),INDEX(INDIRECT($I$20),1)*DATEDIF(NJG$25,MIN(NJH$25,$F$19)+1,"m")/12,0),0)</f>
        <v>0</v>
      </c>
      <c r="NJI49" s="258">
        <f ca="1">IFERROR(IF(ISNUMBER(SEARCH("months",#REF!)),INDEX(INDIRECT($I$20),1)*DATEDIF(NJI$25,MIN(NJJ$25,$F$19)+1,"m")/12,0),0)</f>
        <v>0</v>
      </c>
      <c r="NJK49" s="258">
        <f ca="1">IFERROR(IF(ISNUMBER(SEARCH("months",#REF!)),INDEX(INDIRECT($I$20),1)*DATEDIF(NJK$25,MIN(NJL$25,$F$19)+1,"m")/12,0),0)</f>
        <v>0</v>
      </c>
      <c r="NJM49" s="258">
        <f ca="1">IFERROR(IF(ISNUMBER(SEARCH("months",#REF!)),INDEX(INDIRECT($I$20),1)*DATEDIF(NJM$25,MIN(NJN$25,$F$19)+1,"m")/12,0),0)</f>
        <v>0</v>
      </c>
      <c r="NJO49" s="258">
        <f ca="1">IFERROR(IF(ISNUMBER(SEARCH("months",#REF!)),INDEX(INDIRECT($I$20),1)*DATEDIF(NJO$25,MIN(NJP$25,$F$19)+1,"m")/12,0),0)</f>
        <v>0</v>
      </c>
      <c r="NJQ49" s="258">
        <f ca="1">IFERROR(IF(ISNUMBER(SEARCH("months",#REF!)),INDEX(INDIRECT($I$20),1)*DATEDIF(NJQ$25,MIN(NJR$25,$F$19)+1,"m")/12,0),0)</f>
        <v>0</v>
      </c>
      <c r="NJS49" s="258">
        <f ca="1">IFERROR(IF(ISNUMBER(SEARCH("months",#REF!)),INDEX(INDIRECT($I$20),1)*DATEDIF(NJS$25,MIN(NJT$25,$F$19)+1,"m")/12,0),0)</f>
        <v>0</v>
      </c>
      <c r="NJU49" s="258">
        <f ca="1">IFERROR(IF(ISNUMBER(SEARCH("months",#REF!)),INDEX(INDIRECT($I$20),1)*DATEDIF(NJU$25,MIN(NJV$25,$F$19)+1,"m")/12,0),0)</f>
        <v>0</v>
      </c>
      <c r="NJW49" s="258">
        <f ca="1">IFERROR(IF(ISNUMBER(SEARCH("months",#REF!)),INDEX(INDIRECT($I$20),1)*DATEDIF(NJW$25,MIN(NJX$25,$F$19)+1,"m")/12,0),0)</f>
        <v>0</v>
      </c>
      <c r="NJY49" s="258">
        <f ca="1">IFERROR(IF(ISNUMBER(SEARCH("months",#REF!)),INDEX(INDIRECT($I$20),1)*DATEDIF(NJY$25,MIN(NJZ$25,$F$19)+1,"m")/12,0),0)</f>
        <v>0</v>
      </c>
      <c r="NKA49" s="258">
        <f ca="1">IFERROR(IF(ISNUMBER(SEARCH("months",#REF!)),INDEX(INDIRECT($I$20),1)*DATEDIF(NKA$25,MIN(NKB$25,$F$19)+1,"m")/12,0),0)</f>
        <v>0</v>
      </c>
      <c r="NKC49" s="258">
        <f ca="1">IFERROR(IF(ISNUMBER(SEARCH("months",#REF!)),INDEX(INDIRECT($I$20),1)*DATEDIF(NKC$25,MIN(NKD$25,$F$19)+1,"m")/12,0),0)</f>
        <v>0</v>
      </c>
      <c r="NKE49" s="258">
        <f ca="1">IFERROR(IF(ISNUMBER(SEARCH("months",#REF!)),INDEX(INDIRECT($I$20),1)*DATEDIF(NKE$25,MIN(NKF$25,$F$19)+1,"m")/12,0),0)</f>
        <v>0</v>
      </c>
      <c r="NKG49" s="258">
        <f ca="1">IFERROR(IF(ISNUMBER(SEARCH("months",#REF!)),INDEX(INDIRECT($I$20),1)*DATEDIF(NKG$25,MIN(NKH$25,$F$19)+1,"m")/12,0),0)</f>
        <v>0</v>
      </c>
      <c r="NKI49" s="258">
        <f ca="1">IFERROR(IF(ISNUMBER(SEARCH("months",#REF!)),INDEX(INDIRECT($I$20),1)*DATEDIF(NKI$25,MIN(NKJ$25,$F$19)+1,"m")/12,0),0)</f>
        <v>0</v>
      </c>
      <c r="NKK49" s="258">
        <f ca="1">IFERROR(IF(ISNUMBER(SEARCH("months",#REF!)),INDEX(INDIRECT($I$20),1)*DATEDIF(NKK$25,MIN(NKL$25,$F$19)+1,"m")/12,0),0)</f>
        <v>0</v>
      </c>
      <c r="NKM49" s="258">
        <f ca="1">IFERROR(IF(ISNUMBER(SEARCH("months",#REF!)),INDEX(INDIRECT($I$20),1)*DATEDIF(NKM$25,MIN(NKN$25,$F$19)+1,"m")/12,0),0)</f>
        <v>0</v>
      </c>
      <c r="NKO49" s="258">
        <f ca="1">IFERROR(IF(ISNUMBER(SEARCH("months",#REF!)),INDEX(INDIRECT($I$20),1)*DATEDIF(NKO$25,MIN(NKP$25,$F$19)+1,"m")/12,0),0)</f>
        <v>0</v>
      </c>
      <c r="NKQ49" s="258">
        <f ca="1">IFERROR(IF(ISNUMBER(SEARCH("months",#REF!)),INDEX(INDIRECT($I$20),1)*DATEDIF(NKQ$25,MIN(NKR$25,$F$19)+1,"m")/12,0),0)</f>
        <v>0</v>
      </c>
      <c r="NKS49" s="258">
        <f ca="1">IFERROR(IF(ISNUMBER(SEARCH("months",#REF!)),INDEX(INDIRECT($I$20),1)*DATEDIF(NKS$25,MIN(NKT$25,$F$19)+1,"m")/12,0),0)</f>
        <v>0</v>
      </c>
      <c r="NKU49" s="258">
        <f ca="1">IFERROR(IF(ISNUMBER(SEARCH("months",#REF!)),INDEX(INDIRECT($I$20),1)*DATEDIF(NKU$25,MIN(NKV$25,$F$19)+1,"m")/12,0),0)</f>
        <v>0</v>
      </c>
      <c r="NKW49" s="258">
        <f ca="1">IFERROR(IF(ISNUMBER(SEARCH("months",#REF!)),INDEX(INDIRECT($I$20),1)*DATEDIF(NKW$25,MIN(NKX$25,$F$19)+1,"m")/12,0),0)</f>
        <v>0</v>
      </c>
      <c r="NKY49" s="258">
        <f ca="1">IFERROR(IF(ISNUMBER(SEARCH("months",#REF!)),INDEX(INDIRECT($I$20),1)*DATEDIF(NKY$25,MIN(NKZ$25,$F$19)+1,"m")/12,0),0)</f>
        <v>0</v>
      </c>
      <c r="NLA49" s="258">
        <f ca="1">IFERROR(IF(ISNUMBER(SEARCH("months",#REF!)),INDEX(INDIRECT($I$20),1)*DATEDIF(NLA$25,MIN(NLB$25,$F$19)+1,"m")/12,0),0)</f>
        <v>0</v>
      </c>
      <c r="NLC49" s="258">
        <f ca="1">IFERROR(IF(ISNUMBER(SEARCH("months",#REF!)),INDEX(INDIRECT($I$20),1)*DATEDIF(NLC$25,MIN(NLD$25,$F$19)+1,"m")/12,0),0)</f>
        <v>0</v>
      </c>
      <c r="NLE49" s="258">
        <f ca="1">IFERROR(IF(ISNUMBER(SEARCH("months",#REF!)),INDEX(INDIRECT($I$20),1)*DATEDIF(NLE$25,MIN(NLF$25,$F$19)+1,"m")/12,0),0)</f>
        <v>0</v>
      </c>
      <c r="NLG49" s="258">
        <f ca="1">IFERROR(IF(ISNUMBER(SEARCH("months",#REF!)),INDEX(INDIRECT($I$20),1)*DATEDIF(NLG$25,MIN(NLH$25,$F$19)+1,"m")/12,0),0)</f>
        <v>0</v>
      </c>
      <c r="NLI49" s="258">
        <f ca="1">IFERROR(IF(ISNUMBER(SEARCH("months",#REF!)),INDEX(INDIRECT($I$20),1)*DATEDIF(NLI$25,MIN(NLJ$25,$F$19)+1,"m")/12,0),0)</f>
        <v>0</v>
      </c>
      <c r="NLK49" s="258">
        <f ca="1">IFERROR(IF(ISNUMBER(SEARCH("months",#REF!)),INDEX(INDIRECT($I$20),1)*DATEDIF(NLK$25,MIN(NLL$25,$F$19)+1,"m")/12,0),0)</f>
        <v>0</v>
      </c>
      <c r="NLM49" s="258">
        <f ca="1">IFERROR(IF(ISNUMBER(SEARCH("months",#REF!)),INDEX(INDIRECT($I$20),1)*DATEDIF(NLM$25,MIN(NLN$25,$F$19)+1,"m")/12,0),0)</f>
        <v>0</v>
      </c>
      <c r="NLO49" s="258">
        <f ca="1">IFERROR(IF(ISNUMBER(SEARCH("months",#REF!)),INDEX(INDIRECT($I$20),1)*DATEDIF(NLO$25,MIN(NLP$25,$F$19)+1,"m")/12,0),0)</f>
        <v>0</v>
      </c>
      <c r="NLQ49" s="258">
        <f ca="1">IFERROR(IF(ISNUMBER(SEARCH("months",#REF!)),INDEX(INDIRECT($I$20),1)*DATEDIF(NLQ$25,MIN(NLR$25,$F$19)+1,"m")/12,0),0)</f>
        <v>0</v>
      </c>
      <c r="NLS49" s="258">
        <f ca="1">IFERROR(IF(ISNUMBER(SEARCH("months",#REF!)),INDEX(INDIRECT($I$20),1)*DATEDIF(NLS$25,MIN(NLT$25,$F$19)+1,"m")/12,0),0)</f>
        <v>0</v>
      </c>
      <c r="NLU49" s="258">
        <f ca="1">IFERROR(IF(ISNUMBER(SEARCH("months",#REF!)),INDEX(INDIRECT($I$20),1)*DATEDIF(NLU$25,MIN(NLV$25,$F$19)+1,"m")/12,0),0)</f>
        <v>0</v>
      </c>
      <c r="NLW49" s="258">
        <f ca="1">IFERROR(IF(ISNUMBER(SEARCH("months",#REF!)),INDEX(INDIRECT($I$20),1)*DATEDIF(NLW$25,MIN(NLX$25,$F$19)+1,"m")/12,0),0)</f>
        <v>0</v>
      </c>
      <c r="NLY49" s="258">
        <f ca="1">IFERROR(IF(ISNUMBER(SEARCH("months",#REF!)),INDEX(INDIRECT($I$20),1)*DATEDIF(NLY$25,MIN(NLZ$25,$F$19)+1,"m")/12,0),0)</f>
        <v>0</v>
      </c>
      <c r="NMA49" s="258">
        <f ca="1">IFERROR(IF(ISNUMBER(SEARCH("months",#REF!)),INDEX(INDIRECT($I$20),1)*DATEDIF(NMA$25,MIN(NMB$25,$F$19)+1,"m")/12,0),0)</f>
        <v>0</v>
      </c>
      <c r="NMC49" s="258">
        <f ca="1">IFERROR(IF(ISNUMBER(SEARCH("months",#REF!)),INDEX(INDIRECT($I$20),1)*DATEDIF(NMC$25,MIN(NMD$25,$F$19)+1,"m")/12,0),0)</f>
        <v>0</v>
      </c>
      <c r="NME49" s="258">
        <f ca="1">IFERROR(IF(ISNUMBER(SEARCH("months",#REF!)),INDEX(INDIRECT($I$20),1)*DATEDIF(NME$25,MIN(NMF$25,$F$19)+1,"m")/12,0),0)</f>
        <v>0</v>
      </c>
      <c r="NMG49" s="258">
        <f ca="1">IFERROR(IF(ISNUMBER(SEARCH("months",#REF!)),INDEX(INDIRECT($I$20),1)*DATEDIF(NMG$25,MIN(NMH$25,$F$19)+1,"m")/12,0),0)</f>
        <v>0</v>
      </c>
      <c r="NMI49" s="258">
        <f ca="1">IFERROR(IF(ISNUMBER(SEARCH("months",#REF!)),INDEX(INDIRECT($I$20),1)*DATEDIF(NMI$25,MIN(NMJ$25,$F$19)+1,"m")/12,0),0)</f>
        <v>0</v>
      </c>
      <c r="NMK49" s="258">
        <f ca="1">IFERROR(IF(ISNUMBER(SEARCH("months",#REF!)),INDEX(INDIRECT($I$20),1)*DATEDIF(NMK$25,MIN(NML$25,$F$19)+1,"m")/12,0),0)</f>
        <v>0</v>
      </c>
      <c r="NMM49" s="258">
        <f ca="1">IFERROR(IF(ISNUMBER(SEARCH("months",#REF!)),INDEX(INDIRECT($I$20),1)*DATEDIF(NMM$25,MIN(NMN$25,$F$19)+1,"m")/12,0),0)</f>
        <v>0</v>
      </c>
      <c r="NMO49" s="258">
        <f ca="1">IFERROR(IF(ISNUMBER(SEARCH("months",#REF!)),INDEX(INDIRECT($I$20),1)*DATEDIF(NMO$25,MIN(NMP$25,$F$19)+1,"m")/12,0),0)</f>
        <v>0</v>
      </c>
      <c r="NMQ49" s="258">
        <f ca="1">IFERROR(IF(ISNUMBER(SEARCH("months",#REF!)),INDEX(INDIRECT($I$20),1)*DATEDIF(NMQ$25,MIN(NMR$25,$F$19)+1,"m")/12,0),0)</f>
        <v>0</v>
      </c>
      <c r="NMS49" s="258">
        <f ca="1">IFERROR(IF(ISNUMBER(SEARCH("months",#REF!)),INDEX(INDIRECT($I$20),1)*DATEDIF(NMS$25,MIN(NMT$25,$F$19)+1,"m")/12,0),0)</f>
        <v>0</v>
      </c>
      <c r="NMU49" s="258">
        <f ca="1">IFERROR(IF(ISNUMBER(SEARCH("months",#REF!)),INDEX(INDIRECT($I$20),1)*DATEDIF(NMU$25,MIN(NMV$25,$F$19)+1,"m")/12,0),0)</f>
        <v>0</v>
      </c>
      <c r="NMW49" s="258">
        <f ca="1">IFERROR(IF(ISNUMBER(SEARCH("months",#REF!)),INDEX(INDIRECT($I$20),1)*DATEDIF(NMW$25,MIN(NMX$25,$F$19)+1,"m")/12,0),0)</f>
        <v>0</v>
      </c>
      <c r="NMY49" s="258">
        <f ca="1">IFERROR(IF(ISNUMBER(SEARCH("months",#REF!)),INDEX(INDIRECT($I$20),1)*DATEDIF(NMY$25,MIN(NMZ$25,$F$19)+1,"m")/12,0),0)</f>
        <v>0</v>
      </c>
      <c r="NNA49" s="258">
        <f ca="1">IFERROR(IF(ISNUMBER(SEARCH("months",#REF!)),INDEX(INDIRECT($I$20),1)*DATEDIF(NNA$25,MIN(NNB$25,$F$19)+1,"m")/12,0),0)</f>
        <v>0</v>
      </c>
      <c r="NNC49" s="258">
        <f ca="1">IFERROR(IF(ISNUMBER(SEARCH("months",#REF!)),INDEX(INDIRECT($I$20),1)*DATEDIF(NNC$25,MIN(NND$25,$F$19)+1,"m")/12,0),0)</f>
        <v>0</v>
      </c>
      <c r="NNE49" s="258">
        <f ca="1">IFERROR(IF(ISNUMBER(SEARCH("months",#REF!)),INDEX(INDIRECT($I$20),1)*DATEDIF(NNE$25,MIN(NNF$25,$F$19)+1,"m")/12,0),0)</f>
        <v>0</v>
      </c>
      <c r="NNG49" s="258">
        <f ca="1">IFERROR(IF(ISNUMBER(SEARCH("months",#REF!)),INDEX(INDIRECT($I$20),1)*DATEDIF(NNG$25,MIN(NNH$25,$F$19)+1,"m")/12,0),0)</f>
        <v>0</v>
      </c>
      <c r="NNI49" s="258">
        <f ca="1">IFERROR(IF(ISNUMBER(SEARCH("months",#REF!)),INDEX(INDIRECT($I$20),1)*DATEDIF(NNI$25,MIN(NNJ$25,$F$19)+1,"m")/12,0),0)</f>
        <v>0</v>
      </c>
      <c r="NNK49" s="258">
        <f ca="1">IFERROR(IF(ISNUMBER(SEARCH("months",#REF!)),INDEX(INDIRECT($I$20),1)*DATEDIF(NNK$25,MIN(NNL$25,$F$19)+1,"m")/12,0),0)</f>
        <v>0</v>
      </c>
      <c r="NNM49" s="258">
        <f ca="1">IFERROR(IF(ISNUMBER(SEARCH("months",#REF!)),INDEX(INDIRECT($I$20),1)*DATEDIF(NNM$25,MIN(NNN$25,$F$19)+1,"m")/12,0),0)</f>
        <v>0</v>
      </c>
      <c r="NNO49" s="258">
        <f ca="1">IFERROR(IF(ISNUMBER(SEARCH("months",#REF!)),INDEX(INDIRECT($I$20),1)*DATEDIF(NNO$25,MIN(NNP$25,$F$19)+1,"m")/12,0),0)</f>
        <v>0</v>
      </c>
      <c r="NNQ49" s="258">
        <f ca="1">IFERROR(IF(ISNUMBER(SEARCH("months",#REF!)),INDEX(INDIRECT($I$20),1)*DATEDIF(NNQ$25,MIN(NNR$25,$F$19)+1,"m")/12,0),0)</f>
        <v>0</v>
      </c>
      <c r="NNS49" s="258">
        <f ca="1">IFERROR(IF(ISNUMBER(SEARCH("months",#REF!)),INDEX(INDIRECT($I$20),1)*DATEDIF(NNS$25,MIN(NNT$25,$F$19)+1,"m")/12,0),0)</f>
        <v>0</v>
      </c>
      <c r="NNU49" s="258">
        <f ca="1">IFERROR(IF(ISNUMBER(SEARCH("months",#REF!)),INDEX(INDIRECT($I$20),1)*DATEDIF(NNU$25,MIN(NNV$25,$F$19)+1,"m")/12,0),0)</f>
        <v>0</v>
      </c>
      <c r="NNW49" s="258">
        <f ca="1">IFERROR(IF(ISNUMBER(SEARCH("months",#REF!)),INDEX(INDIRECT($I$20),1)*DATEDIF(NNW$25,MIN(NNX$25,$F$19)+1,"m")/12,0),0)</f>
        <v>0</v>
      </c>
      <c r="NNY49" s="258">
        <f ca="1">IFERROR(IF(ISNUMBER(SEARCH("months",#REF!)),INDEX(INDIRECT($I$20),1)*DATEDIF(NNY$25,MIN(NNZ$25,$F$19)+1,"m")/12,0),0)</f>
        <v>0</v>
      </c>
      <c r="NOA49" s="258">
        <f ca="1">IFERROR(IF(ISNUMBER(SEARCH("months",#REF!)),INDEX(INDIRECT($I$20),1)*DATEDIF(NOA$25,MIN(NOB$25,$F$19)+1,"m")/12,0),0)</f>
        <v>0</v>
      </c>
      <c r="NOC49" s="258">
        <f ca="1">IFERROR(IF(ISNUMBER(SEARCH("months",#REF!)),INDEX(INDIRECT($I$20),1)*DATEDIF(NOC$25,MIN(NOD$25,$F$19)+1,"m")/12,0),0)</f>
        <v>0</v>
      </c>
      <c r="NOE49" s="258">
        <f ca="1">IFERROR(IF(ISNUMBER(SEARCH("months",#REF!)),INDEX(INDIRECT($I$20),1)*DATEDIF(NOE$25,MIN(NOF$25,$F$19)+1,"m")/12,0),0)</f>
        <v>0</v>
      </c>
      <c r="NOG49" s="258">
        <f ca="1">IFERROR(IF(ISNUMBER(SEARCH("months",#REF!)),INDEX(INDIRECT($I$20),1)*DATEDIF(NOG$25,MIN(NOH$25,$F$19)+1,"m")/12,0),0)</f>
        <v>0</v>
      </c>
      <c r="NOI49" s="258">
        <f ca="1">IFERROR(IF(ISNUMBER(SEARCH("months",#REF!)),INDEX(INDIRECT($I$20),1)*DATEDIF(NOI$25,MIN(NOJ$25,$F$19)+1,"m")/12,0),0)</f>
        <v>0</v>
      </c>
      <c r="NOK49" s="258">
        <f ca="1">IFERROR(IF(ISNUMBER(SEARCH("months",#REF!)),INDEX(INDIRECT($I$20),1)*DATEDIF(NOK$25,MIN(NOL$25,$F$19)+1,"m")/12,0),0)</f>
        <v>0</v>
      </c>
      <c r="NOM49" s="258">
        <f ca="1">IFERROR(IF(ISNUMBER(SEARCH("months",#REF!)),INDEX(INDIRECT($I$20),1)*DATEDIF(NOM$25,MIN(NON$25,$F$19)+1,"m")/12,0),0)</f>
        <v>0</v>
      </c>
      <c r="NOO49" s="258">
        <f ca="1">IFERROR(IF(ISNUMBER(SEARCH("months",#REF!)),INDEX(INDIRECT($I$20),1)*DATEDIF(NOO$25,MIN(NOP$25,$F$19)+1,"m")/12,0),0)</f>
        <v>0</v>
      </c>
      <c r="NOQ49" s="258">
        <f ca="1">IFERROR(IF(ISNUMBER(SEARCH("months",#REF!)),INDEX(INDIRECT($I$20),1)*DATEDIF(NOQ$25,MIN(NOR$25,$F$19)+1,"m")/12,0),0)</f>
        <v>0</v>
      </c>
      <c r="NOS49" s="258">
        <f ca="1">IFERROR(IF(ISNUMBER(SEARCH("months",#REF!)),INDEX(INDIRECT($I$20),1)*DATEDIF(NOS$25,MIN(NOT$25,$F$19)+1,"m")/12,0),0)</f>
        <v>0</v>
      </c>
      <c r="NOU49" s="258">
        <f ca="1">IFERROR(IF(ISNUMBER(SEARCH("months",#REF!)),INDEX(INDIRECT($I$20),1)*DATEDIF(NOU$25,MIN(NOV$25,$F$19)+1,"m")/12,0),0)</f>
        <v>0</v>
      </c>
      <c r="NOW49" s="258">
        <f ca="1">IFERROR(IF(ISNUMBER(SEARCH("months",#REF!)),INDEX(INDIRECT($I$20),1)*DATEDIF(NOW$25,MIN(NOX$25,$F$19)+1,"m")/12,0),0)</f>
        <v>0</v>
      </c>
      <c r="NOY49" s="258">
        <f ca="1">IFERROR(IF(ISNUMBER(SEARCH("months",#REF!)),INDEX(INDIRECT($I$20),1)*DATEDIF(NOY$25,MIN(NOZ$25,$F$19)+1,"m")/12,0),0)</f>
        <v>0</v>
      </c>
      <c r="NPA49" s="258">
        <f ca="1">IFERROR(IF(ISNUMBER(SEARCH("months",#REF!)),INDEX(INDIRECT($I$20),1)*DATEDIF(NPA$25,MIN(NPB$25,$F$19)+1,"m")/12,0),0)</f>
        <v>0</v>
      </c>
      <c r="NPC49" s="258">
        <f ca="1">IFERROR(IF(ISNUMBER(SEARCH("months",#REF!)),INDEX(INDIRECT($I$20),1)*DATEDIF(NPC$25,MIN(NPD$25,$F$19)+1,"m")/12,0),0)</f>
        <v>0</v>
      </c>
      <c r="NPE49" s="258">
        <f ca="1">IFERROR(IF(ISNUMBER(SEARCH("months",#REF!)),INDEX(INDIRECT($I$20),1)*DATEDIF(NPE$25,MIN(NPF$25,$F$19)+1,"m")/12,0),0)</f>
        <v>0</v>
      </c>
      <c r="NPG49" s="258">
        <f ca="1">IFERROR(IF(ISNUMBER(SEARCH("months",#REF!)),INDEX(INDIRECT($I$20),1)*DATEDIF(NPG$25,MIN(NPH$25,$F$19)+1,"m")/12,0),0)</f>
        <v>0</v>
      </c>
      <c r="NPI49" s="258">
        <f ca="1">IFERROR(IF(ISNUMBER(SEARCH("months",#REF!)),INDEX(INDIRECT($I$20),1)*DATEDIF(NPI$25,MIN(NPJ$25,$F$19)+1,"m")/12,0),0)</f>
        <v>0</v>
      </c>
      <c r="NPK49" s="258">
        <f ca="1">IFERROR(IF(ISNUMBER(SEARCH("months",#REF!)),INDEX(INDIRECT($I$20),1)*DATEDIF(NPK$25,MIN(NPL$25,$F$19)+1,"m")/12,0),0)</f>
        <v>0</v>
      </c>
      <c r="NPM49" s="258">
        <f ca="1">IFERROR(IF(ISNUMBER(SEARCH("months",#REF!)),INDEX(INDIRECT($I$20),1)*DATEDIF(NPM$25,MIN(NPN$25,$F$19)+1,"m")/12,0),0)</f>
        <v>0</v>
      </c>
      <c r="NPO49" s="258">
        <f ca="1">IFERROR(IF(ISNUMBER(SEARCH("months",#REF!)),INDEX(INDIRECT($I$20),1)*DATEDIF(NPO$25,MIN(NPP$25,$F$19)+1,"m")/12,0),0)</f>
        <v>0</v>
      </c>
      <c r="NPQ49" s="258">
        <f ca="1">IFERROR(IF(ISNUMBER(SEARCH("months",#REF!)),INDEX(INDIRECT($I$20),1)*DATEDIF(NPQ$25,MIN(NPR$25,$F$19)+1,"m")/12,0),0)</f>
        <v>0</v>
      </c>
      <c r="NPS49" s="258">
        <f ca="1">IFERROR(IF(ISNUMBER(SEARCH("months",#REF!)),INDEX(INDIRECT($I$20),1)*DATEDIF(NPS$25,MIN(NPT$25,$F$19)+1,"m")/12,0),0)</f>
        <v>0</v>
      </c>
      <c r="NPU49" s="258">
        <f ca="1">IFERROR(IF(ISNUMBER(SEARCH("months",#REF!)),INDEX(INDIRECT($I$20),1)*DATEDIF(NPU$25,MIN(NPV$25,$F$19)+1,"m")/12,0),0)</f>
        <v>0</v>
      </c>
      <c r="NPW49" s="258">
        <f ca="1">IFERROR(IF(ISNUMBER(SEARCH("months",#REF!)),INDEX(INDIRECT($I$20),1)*DATEDIF(NPW$25,MIN(NPX$25,$F$19)+1,"m")/12,0),0)</f>
        <v>0</v>
      </c>
      <c r="NPY49" s="258">
        <f ca="1">IFERROR(IF(ISNUMBER(SEARCH("months",#REF!)),INDEX(INDIRECT($I$20),1)*DATEDIF(NPY$25,MIN(NPZ$25,$F$19)+1,"m")/12,0),0)</f>
        <v>0</v>
      </c>
      <c r="NQA49" s="258">
        <f ca="1">IFERROR(IF(ISNUMBER(SEARCH("months",#REF!)),INDEX(INDIRECT($I$20),1)*DATEDIF(NQA$25,MIN(NQB$25,$F$19)+1,"m")/12,0),0)</f>
        <v>0</v>
      </c>
      <c r="NQC49" s="258">
        <f ca="1">IFERROR(IF(ISNUMBER(SEARCH("months",#REF!)),INDEX(INDIRECT($I$20),1)*DATEDIF(NQC$25,MIN(NQD$25,$F$19)+1,"m")/12,0),0)</f>
        <v>0</v>
      </c>
      <c r="NQE49" s="258">
        <f ca="1">IFERROR(IF(ISNUMBER(SEARCH("months",#REF!)),INDEX(INDIRECT($I$20),1)*DATEDIF(NQE$25,MIN(NQF$25,$F$19)+1,"m")/12,0),0)</f>
        <v>0</v>
      </c>
      <c r="NQG49" s="258">
        <f ca="1">IFERROR(IF(ISNUMBER(SEARCH("months",#REF!)),INDEX(INDIRECT($I$20),1)*DATEDIF(NQG$25,MIN(NQH$25,$F$19)+1,"m")/12,0),0)</f>
        <v>0</v>
      </c>
      <c r="NQI49" s="258">
        <f ca="1">IFERROR(IF(ISNUMBER(SEARCH("months",#REF!)),INDEX(INDIRECT($I$20),1)*DATEDIF(NQI$25,MIN(NQJ$25,$F$19)+1,"m")/12,0),0)</f>
        <v>0</v>
      </c>
      <c r="NQK49" s="258">
        <f ca="1">IFERROR(IF(ISNUMBER(SEARCH("months",#REF!)),INDEX(INDIRECT($I$20),1)*DATEDIF(NQK$25,MIN(NQL$25,$F$19)+1,"m")/12,0),0)</f>
        <v>0</v>
      </c>
      <c r="NQM49" s="258">
        <f ca="1">IFERROR(IF(ISNUMBER(SEARCH("months",#REF!)),INDEX(INDIRECT($I$20),1)*DATEDIF(NQM$25,MIN(NQN$25,$F$19)+1,"m")/12,0),0)</f>
        <v>0</v>
      </c>
      <c r="NQO49" s="258">
        <f ca="1">IFERROR(IF(ISNUMBER(SEARCH("months",#REF!)),INDEX(INDIRECT($I$20),1)*DATEDIF(NQO$25,MIN(NQP$25,$F$19)+1,"m")/12,0),0)</f>
        <v>0</v>
      </c>
      <c r="NQQ49" s="258">
        <f ca="1">IFERROR(IF(ISNUMBER(SEARCH("months",#REF!)),INDEX(INDIRECT($I$20),1)*DATEDIF(NQQ$25,MIN(NQR$25,$F$19)+1,"m")/12,0),0)</f>
        <v>0</v>
      </c>
      <c r="NQS49" s="258">
        <f ca="1">IFERROR(IF(ISNUMBER(SEARCH("months",#REF!)),INDEX(INDIRECT($I$20),1)*DATEDIF(NQS$25,MIN(NQT$25,$F$19)+1,"m")/12,0),0)</f>
        <v>0</v>
      </c>
      <c r="NQU49" s="258">
        <f ca="1">IFERROR(IF(ISNUMBER(SEARCH("months",#REF!)),INDEX(INDIRECT($I$20),1)*DATEDIF(NQU$25,MIN(NQV$25,$F$19)+1,"m")/12,0),0)</f>
        <v>0</v>
      </c>
      <c r="NQW49" s="258">
        <f ca="1">IFERROR(IF(ISNUMBER(SEARCH("months",#REF!)),INDEX(INDIRECT($I$20),1)*DATEDIF(NQW$25,MIN(NQX$25,$F$19)+1,"m")/12,0),0)</f>
        <v>0</v>
      </c>
      <c r="NQY49" s="258">
        <f ca="1">IFERROR(IF(ISNUMBER(SEARCH("months",#REF!)),INDEX(INDIRECT($I$20),1)*DATEDIF(NQY$25,MIN(NQZ$25,$F$19)+1,"m")/12,0),0)</f>
        <v>0</v>
      </c>
      <c r="NRA49" s="258">
        <f ca="1">IFERROR(IF(ISNUMBER(SEARCH("months",#REF!)),INDEX(INDIRECT($I$20),1)*DATEDIF(NRA$25,MIN(NRB$25,$F$19)+1,"m")/12,0),0)</f>
        <v>0</v>
      </c>
      <c r="NRC49" s="258">
        <f ca="1">IFERROR(IF(ISNUMBER(SEARCH("months",#REF!)),INDEX(INDIRECT($I$20),1)*DATEDIF(NRC$25,MIN(NRD$25,$F$19)+1,"m")/12,0),0)</f>
        <v>0</v>
      </c>
      <c r="NRE49" s="258">
        <f ca="1">IFERROR(IF(ISNUMBER(SEARCH("months",#REF!)),INDEX(INDIRECT($I$20),1)*DATEDIF(NRE$25,MIN(NRF$25,$F$19)+1,"m")/12,0),0)</f>
        <v>0</v>
      </c>
      <c r="NRG49" s="258">
        <f ca="1">IFERROR(IF(ISNUMBER(SEARCH("months",#REF!)),INDEX(INDIRECT($I$20),1)*DATEDIF(NRG$25,MIN(NRH$25,$F$19)+1,"m")/12,0),0)</f>
        <v>0</v>
      </c>
      <c r="NRI49" s="258">
        <f ca="1">IFERROR(IF(ISNUMBER(SEARCH("months",#REF!)),INDEX(INDIRECT($I$20),1)*DATEDIF(NRI$25,MIN(NRJ$25,$F$19)+1,"m")/12,0),0)</f>
        <v>0</v>
      </c>
      <c r="NRK49" s="258">
        <f ca="1">IFERROR(IF(ISNUMBER(SEARCH("months",#REF!)),INDEX(INDIRECT($I$20),1)*DATEDIF(NRK$25,MIN(NRL$25,$F$19)+1,"m")/12,0),0)</f>
        <v>0</v>
      </c>
      <c r="NRM49" s="258">
        <f ca="1">IFERROR(IF(ISNUMBER(SEARCH("months",#REF!)),INDEX(INDIRECT($I$20),1)*DATEDIF(NRM$25,MIN(NRN$25,$F$19)+1,"m")/12,0),0)</f>
        <v>0</v>
      </c>
      <c r="NRO49" s="258">
        <f ca="1">IFERROR(IF(ISNUMBER(SEARCH("months",#REF!)),INDEX(INDIRECT($I$20),1)*DATEDIF(NRO$25,MIN(NRP$25,$F$19)+1,"m")/12,0),0)</f>
        <v>0</v>
      </c>
      <c r="NRQ49" s="258">
        <f ca="1">IFERROR(IF(ISNUMBER(SEARCH("months",#REF!)),INDEX(INDIRECT($I$20),1)*DATEDIF(NRQ$25,MIN(NRR$25,$F$19)+1,"m")/12,0),0)</f>
        <v>0</v>
      </c>
      <c r="NRS49" s="258">
        <f ca="1">IFERROR(IF(ISNUMBER(SEARCH("months",#REF!)),INDEX(INDIRECT($I$20),1)*DATEDIF(NRS$25,MIN(NRT$25,$F$19)+1,"m")/12,0),0)</f>
        <v>0</v>
      </c>
      <c r="NRU49" s="258">
        <f ca="1">IFERROR(IF(ISNUMBER(SEARCH("months",#REF!)),INDEX(INDIRECT($I$20),1)*DATEDIF(NRU$25,MIN(NRV$25,$F$19)+1,"m")/12,0),0)</f>
        <v>0</v>
      </c>
      <c r="NRW49" s="258">
        <f ca="1">IFERROR(IF(ISNUMBER(SEARCH("months",#REF!)),INDEX(INDIRECT($I$20),1)*DATEDIF(NRW$25,MIN(NRX$25,$F$19)+1,"m")/12,0),0)</f>
        <v>0</v>
      </c>
      <c r="NRY49" s="258">
        <f ca="1">IFERROR(IF(ISNUMBER(SEARCH("months",#REF!)),INDEX(INDIRECT($I$20),1)*DATEDIF(NRY$25,MIN(NRZ$25,$F$19)+1,"m")/12,0),0)</f>
        <v>0</v>
      </c>
      <c r="NSA49" s="258">
        <f ca="1">IFERROR(IF(ISNUMBER(SEARCH("months",#REF!)),INDEX(INDIRECT($I$20),1)*DATEDIF(NSA$25,MIN(NSB$25,$F$19)+1,"m")/12,0),0)</f>
        <v>0</v>
      </c>
      <c r="NSC49" s="258">
        <f ca="1">IFERROR(IF(ISNUMBER(SEARCH("months",#REF!)),INDEX(INDIRECT($I$20),1)*DATEDIF(NSC$25,MIN(NSD$25,$F$19)+1,"m")/12,0),0)</f>
        <v>0</v>
      </c>
      <c r="NSE49" s="258">
        <f ca="1">IFERROR(IF(ISNUMBER(SEARCH("months",#REF!)),INDEX(INDIRECT($I$20),1)*DATEDIF(NSE$25,MIN(NSF$25,$F$19)+1,"m")/12,0),0)</f>
        <v>0</v>
      </c>
      <c r="NSG49" s="258">
        <f ca="1">IFERROR(IF(ISNUMBER(SEARCH("months",#REF!)),INDEX(INDIRECT($I$20),1)*DATEDIF(NSG$25,MIN(NSH$25,$F$19)+1,"m")/12,0),0)</f>
        <v>0</v>
      </c>
      <c r="NSI49" s="258">
        <f ca="1">IFERROR(IF(ISNUMBER(SEARCH("months",#REF!)),INDEX(INDIRECT($I$20),1)*DATEDIF(NSI$25,MIN(NSJ$25,$F$19)+1,"m")/12,0),0)</f>
        <v>0</v>
      </c>
      <c r="NSK49" s="258">
        <f ca="1">IFERROR(IF(ISNUMBER(SEARCH("months",#REF!)),INDEX(INDIRECT($I$20),1)*DATEDIF(NSK$25,MIN(NSL$25,$F$19)+1,"m")/12,0),0)</f>
        <v>0</v>
      </c>
      <c r="NSM49" s="258">
        <f ca="1">IFERROR(IF(ISNUMBER(SEARCH("months",#REF!)),INDEX(INDIRECT($I$20),1)*DATEDIF(NSM$25,MIN(NSN$25,$F$19)+1,"m")/12,0),0)</f>
        <v>0</v>
      </c>
      <c r="NSO49" s="258">
        <f ca="1">IFERROR(IF(ISNUMBER(SEARCH("months",#REF!)),INDEX(INDIRECT($I$20),1)*DATEDIF(NSO$25,MIN(NSP$25,$F$19)+1,"m")/12,0),0)</f>
        <v>0</v>
      </c>
      <c r="NSQ49" s="258">
        <f ca="1">IFERROR(IF(ISNUMBER(SEARCH("months",#REF!)),INDEX(INDIRECT($I$20),1)*DATEDIF(NSQ$25,MIN(NSR$25,$F$19)+1,"m")/12,0),0)</f>
        <v>0</v>
      </c>
      <c r="NSS49" s="258">
        <f ca="1">IFERROR(IF(ISNUMBER(SEARCH("months",#REF!)),INDEX(INDIRECT($I$20),1)*DATEDIF(NSS$25,MIN(NST$25,$F$19)+1,"m")/12,0),0)</f>
        <v>0</v>
      </c>
      <c r="NSU49" s="258">
        <f ca="1">IFERROR(IF(ISNUMBER(SEARCH("months",#REF!)),INDEX(INDIRECT($I$20),1)*DATEDIF(NSU$25,MIN(NSV$25,$F$19)+1,"m")/12,0),0)</f>
        <v>0</v>
      </c>
      <c r="NSW49" s="258">
        <f ca="1">IFERROR(IF(ISNUMBER(SEARCH("months",#REF!)),INDEX(INDIRECT($I$20),1)*DATEDIF(NSW$25,MIN(NSX$25,$F$19)+1,"m")/12,0),0)</f>
        <v>0</v>
      </c>
      <c r="NSY49" s="258">
        <f ca="1">IFERROR(IF(ISNUMBER(SEARCH("months",#REF!)),INDEX(INDIRECT($I$20),1)*DATEDIF(NSY$25,MIN(NSZ$25,$F$19)+1,"m")/12,0),0)</f>
        <v>0</v>
      </c>
      <c r="NTA49" s="258">
        <f ca="1">IFERROR(IF(ISNUMBER(SEARCH("months",#REF!)),INDEX(INDIRECT($I$20),1)*DATEDIF(NTA$25,MIN(NTB$25,$F$19)+1,"m")/12,0),0)</f>
        <v>0</v>
      </c>
      <c r="NTC49" s="258">
        <f ca="1">IFERROR(IF(ISNUMBER(SEARCH("months",#REF!)),INDEX(INDIRECT($I$20),1)*DATEDIF(NTC$25,MIN(NTD$25,$F$19)+1,"m")/12,0),0)</f>
        <v>0</v>
      </c>
      <c r="NTE49" s="258">
        <f ca="1">IFERROR(IF(ISNUMBER(SEARCH("months",#REF!)),INDEX(INDIRECT($I$20),1)*DATEDIF(NTE$25,MIN(NTF$25,$F$19)+1,"m")/12,0),0)</f>
        <v>0</v>
      </c>
      <c r="NTG49" s="258">
        <f ca="1">IFERROR(IF(ISNUMBER(SEARCH("months",#REF!)),INDEX(INDIRECT($I$20),1)*DATEDIF(NTG$25,MIN(NTH$25,$F$19)+1,"m")/12,0),0)</f>
        <v>0</v>
      </c>
      <c r="NTI49" s="258">
        <f ca="1">IFERROR(IF(ISNUMBER(SEARCH("months",#REF!)),INDEX(INDIRECT($I$20),1)*DATEDIF(NTI$25,MIN(NTJ$25,$F$19)+1,"m")/12,0),0)</f>
        <v>0</v>
      </c>
      <c r="NTK49" s="258">
        <f ca="1">IFERROR(IF(ISNUMBER(SEARCH("months",#REF!)),INDEX(INDIRECT($I$20),1)*DATEDIF(NTK$25,MIN(NTL$25,$F$19)+1,"m")/12,0),0)</f>
        <v>0</v>
      </c>
      <c r="NTM49" s="258">
        <f ca="1">IFERROR(IF(ISNUMBER(SEARCH("months",#REF!)),INDEX(INDIRECT($I$20),1)*DATEDIF(NTM$25,MIN(NTN$25,$F$19)+1,"m")/12,0),0)</f>
        <v>0</v>
      </c>
      <c r="NTO49" s="258">
        <f ca="1">IFERROR(IF(ISNUMBER(SEARCH("months",#REF!)),INDEX(INDIRECT($I$20),1)*DATEDIF(NTO$25,MIN(NTP$25,$F$19)+1,"m")/12,0),0)</f>
        <v>0</v>
      </c>
      <c r="NTQ49" s="258">
        <f ca="1">IFERROR(IF(ISNUMBER(SEARCH("months",#REF!)),INDEX(INDIRECT($I$20),1)*DATEDIF(NTQ$25,MIN(NTR$25,$F$19)+1,"m")/12,0),0)</f>
        <v>0</v>
      </c>
      <c r="NTS49" s="258">
        <f ca="1">IFERROR(IF(ISNUMBER(SEARCH("months",#REF!)),INDEX(INDIRECT($I$20),1)*DATEDIF(NTS$25,MIN(NTT$25,$F$19)+1,"m")/12,0),0)</f>
        <v>0</v>
      </c>
      <c r="NTU49" s="258">
        <f ca="1">IFERROR(IF(ISNUMBER(SEARCH("months",#REF!)),INDEX(INDIRECT($I$20),1)*DATEDIF(NTU$25,MIN(NTV$25,$F$19)+1,"m")/12,0),0)</f>
        <v>0</v>
      </c>
      <c r="NTW49" s="258">
        <f ca="1">IFERROR(IF(ISNUMBER(SEARCH("months",#REF!)),INDEX(INDIRECT($I$20),1)*DATEDIF(NTW$25,MIN(NTX$25,$F$19)+1,"m")/12,0),0)</f>
        <v>0</v>
      </c>
      <c r="NTY49" s="258">
        <f ca="1">IFERROR(IF(ISNUMBER(SEARCH("months",#REF!)),INDEX(INDIRECT($I$20),1)*DATEDIF(NTY$25,MIN(NTZ$25,$F$19)+1,"m")/12,0),0)</f>
        <v>0</v>
      </c>
      <c r="NUA49" s="258">
        <f ca="1">IFERROR(IF(ISNUMBER(SEARCH("months",#REF!)),INDEX(INDIRECT($I$20),1)*DATEDIF(NUA$25,MIN(NUB$25,$F$19)+1,"m")/12,0),0)</f>
        <v>0</v>
      </c>
      <c r="NUC49" s="258">
        <f ca="1">IFERROR(IF(ISNUMBER(SEARCH("months",#REF!)),INDEX(INDIRECT($I$20),1)*DATEDIF(NUC$25,MIN(NUD$25,$F$19)+1,"m")/12,0),0)</f>
        <v>0</v>
      </c>
      <c r="NUE49" s="258">
        <f ca="1">IFERROR(IF(ISNUMBER(SEARCH("months",#REF!)),INDEX(INDIRECT($I$20),1)*DATEDIF(NUE$25,MIN(NUF$25,$F$19)+1,"m")/12,0),0)</f>
        <v>0</v>
      </c>
      <c r="NUG49" s="258">
        <f ca="1">IFERROR(IF(ISNUMBER(SEARCH("months",#REF!)),INDEX(INDIRECT($I$20),1)*DATEDIF(NUG$25,MIN(NUH$25,$F$19)+1,"m")/12,0),0)</f>
        <v>0</v>
      </c>
      <c r="NUI49" s="258">
        <f ca="1">IFERROR(IF(ISNUMBER(SEARCH("months",#REF!)),INDEX(INDIRECT($I$20),1)*DATEDIF(NUI$25,MIN(NUJ$25,$F$19)+1,"m")/12,0),0)</f>
        <v>0</v>
      </c>
      <c r="NUK49" s="258">
        <f ca="1">IFERROR(IF(ISNUMBER(SEARCH("months",#REF!)),INDEX(INDIRECT($I$20),1)*DATEDIF(NUK$25,MIN(NUL$25,$F$19)+1,"m")/12,0),0)</f>
        <v>0</v>
      </c>
      <c r="NUM49" s="258">
        <f ca="1">IFERROR(IF(ISNUMBER(SEARCH("months",#REF!)),INDEX(INDIRECT($I$20),1)*DATEDIF(NUM$25,MIN(NUN$25,$F$19)+1,"m")/12,0),0)</f>
        <v>0</v>
      </c>
      <c r="NUO49" s="258">
        <f ca="1">IFERROR(IF(ISNUMBER(SEARCH("months",#REF!)),INDEX(INDIRECT($I$20),1)*DATEDIF(NUO$25,MIN(NUP$25,$F$19)+1,"m")/12,0),0)</f>
        <v>0</v>
      </c>
      <c r="NUQ49" s="258">
        <f ca="1">IFERROR(IF(ISNUMBER(SEARCH("months",#REF!)),INDEX(INDIRECT($I$20),1)*DATEDIF(NUQ$25,MIN(NUR$25,$F$19)+1,"m")/12,0),0)</f>
        <v>0</v>
      </c>
      <c r="NUS49" s="258">
        <f ca="1">IFERROR(IF(ISNUMBER(SEARCH("months",#REF!)),INDEX(INDIRECT($I$20),1)*DATEDIF(NUS$25,MIN(NUT$25,$F$19)+1,"m")/12,0),0)</f>
        <v>0</v>
      </c>
      <c r="NUU49" s="258">
        <f ca="1">IFERROR(IF(ISNUMBER(SEARCH("months",#REF!)),INDEX(INDIRECT($I$20),1)*DATEDIF(NUU$25,MIN(NUV$25,$F$19)+1,"m")/12,0),0)</f>
        <v>0</v>
      </c>
      <c r="NUW49" s="258">
        <f ca="1">IFERROR(IF(ISNUMBER(SEARCH("months",#REF!)),INDEX(INDIRECT($I$20),1)*DATEDIF(NUW$25,MIN(NUX$25,$F$19)+1,"m")/12,0),0)</f>
        <v>0</v>
      </c>
      <c r="NUY49" s="258">
        <f ca="1">IFERROR(IF(ISNUMBER(SEARCH("months",#REF!)),INDEX(INDIRECT($I$20),1)*DATEDIF(NUY$25,MIN(NUZ$25,$F$19)+1,"m")/12,0),0)</f>
        <v>0</v>
      </c>
      <c r="NVA49" s="258">
        <f ca="1">IFERROR(IF(ISNUMBER(SEARCH("months",#REF!)),INDEX(INDIRECT($I$20),1)*DATEDIF(NVA$25,MIN(NVB$25,$F$19)+1,"m")/12,0),0)</f>
        <v>0</v>
      </c>
      <c r="NVC49" s="258">
        <f ca="1">IFERROR(IF(ISNUMBER(SEARCH("months",#REF!)),INDEX(INDIRECT($I$20),1)*DATEDIF(NVC$25,MIN(NVD$25,$F$19)+1,"m")/12,0),0)</f>
        <v>0</v>
      </c>
      <c r="NVE49" s="258">
        <f ca="1">IFERROR(IF(ISNUMBER(SEARCH("months",#REF!)),INDEX(INDIRECT($I$20),1)*DATEDIF(NVE$25,MIN(NVF$25,$F$19)+1,"m")/12,0),0)</f>
        <v>0</v>
      </c>
      <c r="NVG49" s="258">
        <f ca="1">IFERROR(IF(ISNUMBER(SEARCH("months",#REF!)),INDEX(INDIRECT($I$20),1)*DATEDIF(NVG$25,MIN(NVH$25,$F$19)+1,"m")/12,0),0)</f>
        <v>0</v>
      </c>
      <c r="NVI49" s="258">
        <f ca="1">IFERROR(IF(ISNUMBER(SEARCH("months",#REF!)),INDEX(INDIRECT($I$20),1)*DATEDIF(NVI$25,MIN(NVJ$25,$F$19)+1,"m")/12,0),0)</f>
        <v>0</v>
      </c>
      <c r="NVK49" s="258">
        <f ca="1">IFERROR(IF(ISNUMBER(SEARCH("months",#REF!)),INDEX(INDIRECT($I$20),1)*DATEDIF(NVK$25,MIN(NVL$25,$F$19)+1,"m")/12,0),0)</f>
        <v>0</v>
      </c>
      <c r="NVM49" s="258">
        <f ca="1">IFERROR(IF(ISNUMBER(SEARCH("months",#REF!)),INDEX(INDIRECT($I$20),1)*DATEDIF(NVM$25,MIN(NVN$25,$F$19)+1,"m")/12,0),0)</f>
        <v>0</v>
      </c>
      <c r="NVO49" s="258">
        <f ca="1">IFERROR(IF(ISNUMBER(SEARCH("months",#REF!)),INDEX(INDIRECT($I$20),1)*DATEDIF(NVO$25,MIN(NVP$25,$F$19)+1,"m")/12,0),0)</f>
        <v>0</v>
      </c>
      <c r="NVQ49" s="258">
        <f ca="1">IFERROR(IF(ISNUMBER(SEARCH("months",#REF!)),INDEX(INDIRECT($I$20),1)*DATEDIF(NVQ$25,MIN(NVR$25,$F$19)+1,"m")/12,0),0)</f>
        <v>0</v>
      </c>
      <c r="NVS49" s="258">
        <f ca="1">IFERROR(IF(ISNUMBER(SEARCH("months",#REF!)),INDEX(INDIRECT($I$20),1)*DATEDIF(NVS$25,MIN(NVT$25,$F$19)+1,"m")/12,0),0)</f>
        <v>0</v>
      </c>
      <c r="NVU49" s="258">
        <f ca="1">IFERROR(IF(ISNUMBER(SEARCH("months",#REF!)),INDEX(INDIRECT($I$20),1)*DATEDIF(NVU$25,MIN(NVV$25,$F$19)+1,"m")/12,0),0)</f>
        <v>0</v>
      </c>
      <c r="NVW49" s="258">
        <f ca="1">IFERROR(IF(ISNUMBER(SEARCH("months",#REF!)),INDEX(INDIRECT($I$20),1)*DATEDIF(NVW$25,MIN(NVX$25,$F$19)+1,"m")/12,0),0)</f>
        <v>0</v>
      </c>
      <c r="NVY49" s="258">
        <f ca="1">IFERROR(IF(ISNUMBER(SEARCH("months",#REF!)),INDEX(INDIRECT($I$20),1)*DATEDIF(NVY$25,MIN(NVZ$25,$F$19)+1,"m")/12,0),0)</f>
        <v>0</v>
      </c>
      <c r="NWA49" s="258">
        <f ca="1">IFERROR(IF(ISNUMBER(SEARCH("months",#REF!)),INDEX(INDIRECT($I$20),1)*DATEDIF(NWA$25,MIN(NWB$25,$F$19)+1,"m")/12,0),0)</f>
        <v>0</v>
      </c>
      <c r="NWC49" s="258">
        <f ca="1">IFERROR(IF(ISNUMBER(SEARCH("months",#REF!)),INDEX(INDIRECT($I$20),1)*DATEDIF(NWC$25,MIN(NWD$25,$F$19)+1,"m")/12,0),0)</f>
        <v>0</v>
      </c>
      <c r="NWE49" s="258">
        <f ca="1">IFERROR(IF(ISNUMBER(SEARCH("months",#REF!)),INDEX(INDIRECT($I$20),1)*DATEDIF(NWE$25,MIN(NWF$25,$F$19)+1,"m")/12,0),0)</f>
        <v>0</v>
      </c>
      <c r="NWG49" s="258">
        <f ca="1">IFERROR(IF(ISNUMBER(SEARCH("months",#REF!)),INDEX(INDIRECT($I$20),1)*DATEDIF(NWG$25,MIN(NWH$25,$F$19)+1,"m")/12,0),0)</f>
        <v>0</v>
      </c>
      <c r="NWI49" s="258">
        <f ca="1">IFERROR(IF(ISNUMBER(SEARCH("months",#REF!)),INDEX(INDIRECT($I$20),1)*DATEDIF(NWI$25,MIN(NWJ$25,$F$19)+1,"m")/12,0),0)</f>
        <v>0</v>
      </c>
      <c r="NWK49" s="258">
        <f ca="1">IFERROR(IF(ISNUMBER(SEARCH("months",#REF!)),INDEX(INDIRECT($I$20),1)*DATEDIF(NWK$25,MIN(NWL$25,$F$19)+1,"m")/12,0),0)</f>
        <v>0</v>
      </c>
      <c r="NWM49" s="258">
        <f ca="1">IFERROR(IF(ISNUMBER(SEARCH("months",#REF!)),INDEX(INDIRECT($I$20),1)*DATEDIF(NWM$25,MIN(NWN$25,$F$19)+1,"m")/12,0),0)</f>
        <v>0</v>
      </c>
      <c r="NWO49" s="258">
        <f ca="1">IFERROR(IF(ISNUMBER(SEARCH("months",#REF!)),INDEX(INDIRECT($I$20),1)*DATEDIF(NWO$25,MIN(NWP$25,$F$19)+1,"m")/12,0),0)</f>
        <v>0</v>
      </c>
      <c r="NWQ49" s="258">
        <f ca="1">IFERROR(IF(ISNUMBER(SEARCH("months",#REF!)),INDEX(INDIRECT($I$20),1)*DATEDIF(NWQ$25,MIN(NWR$25,$F$19)+1,"m")/12,0),0)</f>
        <v>0</v>
      </c>
      <c r="NWS49" s="258">
        <f ca="1">IFERROR(IF(ISNUMBER(SEARCH("months",#REF!)),INDEX(INDIRECT($I$20),1)*DATEDIF(NWS$25,MIN(NWT$25,$F$19)+1,"m")/12,0),0)</f>
        <v>0</v>
      </c>
      <c r="NWU49" s="258">
        <f ca="1">IFERROR(IF(ISNUMBER(SEARCH("months",#REF!)),INDEX(INDIRECT($I$20),1)*DATEDIF(NWU$25,MIN(NWV$25,$F$19)+1,"m")/12,0),0)</f>
        <v>0</v>
      </c>
      <c r="NWW49" s="258">
        <f ca="1">IFERROR(IF(ISNUMBER(SEARCH("months",#REF!)),INDEX(INDIRECT($I$20),1)*DATEDIF(NWW$25,MIN(NWX$25,$F$19)+1,"m")/12,0),0)</f>
        <v>0</v>
      </c>
      <c r="NWY49" s="258">
        <f ca="1">IFERROR(IF(ISNUMBER(SEARCH("months",#REF!)),INDEX(INDIRECT($I$20),1)*DATEDIF(NWY$25,MIN(NWZ$25,$F$19)+1,"m")/12,0),0)</f>
        <v>0</v>
      </c>
      <c r="NXA49" s="258">
        <f ca="1">IFERROR(IF(ISNUMBER(SEARCH("months",#REF!)),INDEX(INDIRECT($I$20),1)*DATEDIF(NXA$25,MIN(NXB$25,$F$19)+1,"m")/12,0),0)</f>
        <v>0</v>
      </c>
      <c r="NXC49" s="258">
        <f ca="1">IFERROR(IF(ISNUMBER(SEARCH("months",#REF!)),INDEX(INDIRECT($I$20),1)*DATEDIF(NXC$25,MIN(NXD$25,$F$19)+1,"m")/12,0),0)</f>
        <v>0</v>
      </c>
      <c r="NXE49" s="258">
        <f ca="1">IFERROR(IF(ISNUMBER(SEARCH("months",#REF!)),INDEX(INDIRECT($I$20),1)*DATEDIF(NXE$25,MIN(NXF$25,$F$19)+1,"m")/12,0),0)</f>
        <v>0</v>
      </c>
      <c r="NXG49" s="258">
        <f ca="1">IFERROR(IF(ISNUMBER(SEARCH("months",#REF!)),INDEX(INDIRECT($I$20),1)*DATEDIF(NXG$25,MIN(NXH$25,$F$19)+1,"m")/12,0),0)</f>
        <v>0</v>
      </c>
      <c r="NXI49" s="258">
        <f ca="1">IFERROR(IF(ISNUMBER(SEARCH("months",#REF!)),INDEX(INDIRECT($I$20),1)*DATEDIF(NXI$25,MIN(NXJ$25,$F$19)+1,"m")/12,0),0)</f>
        <v>0</v>
      </c>
      <c r="NXK49" s="258">
        <f ca="1">IFERROR(IF(ISNUMBER(SEARCH("months",#REF!)),INDEX(INDIRECT($I$20),1)*DATEDIF(NXK$25,MIN(NXL$25,$F$19)+1,"m")/12,0),0)</f>
        <v>0</v>
      </c>
      <c r="NXM49" s="258">
        <f ca="1">IFERROR(IF(ISNUMBER(SEARCH("months",#REF!)),INDEX(INDIRECT($I$20),1)*DATEDIF(NXM$25,MIN(NXN$25,$F$19)+1,"m")/12,0),0)</f>
        <v>0</v>
      </c>
      <c r="NXO49" s="258">
        <f ca="1">IFERROR(IF(ISNUMBER(SEARCH("months",#REF!)),INDEX(INDIRECT($I$20),1)*DATEDIF(NXO$25,MIN(NXP$25,$F$19)+1,"m")/12,0),0)</f>
        <v>0</v>
      </c>
      <c r="NXQ49" s="258">
        <f ca="1">IFERROR(IF(ISNUMBER(SEARCH("months",#REF!)),INDEX(INDIRECT($I$20),1)*DATEDIF(NXQ$25,MIN(NXR$25,$F$19)+1,"m")/12,0),0)</f>
        <v>0</v>
      </c>
      <c r="NXS49" s="258">
        <f ca="1">IFERROR(IF(ISNUMBER(SEARCH("months",#REF!)),INDEX(INDIRECT($I$20),1)*DATEDIF(NXS$25,MIN(NXT$25,$F$19)+1,"m")/12,0),0)</f>
        <v>0</v>
      </c>
      <c r="NXU49" s="258">
        <f ca="1">IFERROR(IF(ISNUMBER(SEARCH("months",#REF!)),INDEX(INDIRECT($I$20),1)*DATEDIF(NXU$25,MIN(NXV$25,$F$19)+1,"m")/12,0),0)</f>
        <v>0</v>
      </c>
      <c r="NXW49" s="258">
        <f ca="1">IFERROR(IF(ISNUMBER(SEARCH("months",#REF!)),INDEX(INDIRECT($I$20),1)*DATEDIF(NXW$25,MIN(NXX$25,$F$19)+1,"m")/12,0),0)</f>
        <v>0</v>
      </c>
      <c r="NXY49" s="258">
        <f ca="1">IFERROR(IF(ISNUMBER(SEARCH("months",#REF!)),INDEX(INDIRECT($I$20),1)*DATEDIF(NXY$25,MIN(NXZ$25,$F$19)+1,"m")/12,0),0)</f>
        <v>0</v>
      </c>
      <c r="NYA49" s="258">
        <f ca="1">IFERROR(IF(ISNUMBER(SEARCH("months",#REF!)),INDEX(INDIRECT($I$20),1)*DATEDIF(NYA$25,MIN(NYB$25,$F$19)+1,"m")/12,0),0)</f>
        <v>0</v>
      </c>
      <c r="NYC49" s="258">
        <f ca="1">IFERROR(IF(ISNUMBER(SEARCH("months",#REF!)),INDEX(INDIRECT($I$20),1)*DATEDIF(NYC$25,MIN(NYD$25,$F$19)+1,"m")/12,0),0)</f>
        <v>0</v>
      </c>
      <c r="NYE49" s="258">
        <f ca="1">IFERROR(IF(ISNUMBER(SEARCH("months",#REF!)),INDEX(INDIRECT($I$20),1)*DATEDIF(NYE$25,MIN(NYF$25,$F$19)+1,"m")/12,0),0)</f>
        <v>0</v>
      </c>
      <c r="NYG49" s="258">
        <f ca="1">IFERROR(IF(ISNUMBER(SEARCH("months",#REF!)),INDEX(INDIRECT($I$20),1)*DATEDIF(NYG$25,MIN(NYH$25,$F$19)+1,"m")/12,0),0)</f>
        <v>0</v>
      </c>
      <c r="NYI49" s="258">
        <f ca="1">IFERROR(IF(ISNUMBER(SEARCH("months",#REF!)),INDEX(INDIRECT($I$20),1)*DATEDIF(NYI$25,MIN(NYJ$25,$F$19)+1,"m")/12,0),0)</f>
        <v>0</v>
      </c>
      <c r="NYK49" s="258">
        <f ca="1">IFERROR(IF(ISNUMBER(SEARCH("months",#REF!)),INDEX(INDIRECT($I$20),1)*DATEDIF(NYK$25,MIN(NYL$25,$F$19)+1,"m")/12,0),0)</f>
        <v>0</v>
      </c>
      <c r="NYM49" s="258">
        <f ca="1">IFERROR(IF(ISNUMBER(SEARCH("months",#REF!)),INDEX(INDIRECT($I$20),1)*DATEDIF(NYM$25,MIN(NYN$25,$F$19)+1,"m")/12,0),0)</f>
        <v>0</v>
      </c>
      <c r="NYO49" s="258">
        <f ca="1">IFERROR(IF(ISNUMBER(SEARCH("months",#REF!)),INDEX(INDIRECT($I$20),1)*DATEDIF(NYO$25,MIN(NYP$25,$F$19)+1,"m")/12,0),0)</f>
        <v>0</v>
      </c>
      <c r="NYQ49" s="258">
        <f ca="1">IFERROR(IF(ISNUMBER(SEARCH("months",#REF!)),INDEX(INDIRECT($I$20),1)*DATEDIF(NYQ$25,MIN(NYR$25,$F$19)+1,"m")/12,0),0)</f>
        <v>0</v>
      </c>
      <c r="NYS49" s="258">
        <f ca="1">IFERROR(IF(ISNUMBER(SEARCH("months",#REF!)),INDEX(INDIRECT($I$20),1)*DATEDIF(NYS$25,MIN(NYT$25,$F$19)+1,"m")/12,0),0)</f>
        <v>0</v>
      </c>
      <c r="NYU49" s="258">
        <f ca="1">IFERROR(IF(ISNUMBER(SEARCH("months",#REF!)),INDEX(INDIRECT($I$20),1)*DATEDIF(NYU$25,MIN(NYV$25,$F$19)+1,"m")/12,0),0)</f>
        <v>0</v>
      </c>
      <c r="NYW49" s="258">
        <f ca="1">IFERROR(IF(ISNUMBER(SEARCH("months",#REF!)),INDEX(INDIRECT($I$20),1)*DATEDIF(NYW$25,MIN(NYX$25,$F$19)+1,"m")/12,0),0)</f>
        <v>0</v>
      </c>
      <c r="NYY49" s="258">
        <f ca="1">IFERROR(IF(ISNUMBER(SEARCH("months",#REF!)),INDEX(INDIRECT($I$20),1)*DATEDIF(NYY$25,MIN(NYZ$25,$F$19)+1,"m")/12,0),0)</f>
        <v>0</v>
      </c>
      <c r="NZA49" s="258">
        <f ca="1">IFERROR(IF(ISNUMBER(SEARCH("months",#REF!)),INDEX(INDIRECT($I$20),1)*DATEDIF(NZA$25,MIN(NZB$25,$F$19)+1,"m")/12,0),0)</f>
        <v>0</v>
      </c>
      <c r="NZC49" s="258">
        <f ca="1">IFERROR(IF(ISNUMBER(SEARCH("months",#REF!)),INDEX(INDIRECT($I$20),1)*DATEDIF(NZC$25,MIN(NZD$25,$F$19)+1,"m")/12,0),0)</f>
        <v>0</v>
      </c>
      <c r="NZE49" s="258">
        <f ca="1">IFERROR(IF(ISNUMBER(SEARCH("months",#REF!)),INDEX(INDIRECT($I$20),1)*DATEDIF(NZE$25,MIN(NZF$25,$F$19)+1,"m")/12,0),0)</f>
        <v>0</v>
      </c>
      <c r="NZG49" s="258">
        <f ca="1">IFERROR(IF(ISNUMBER(SEARCH("months",#REF!)),INDEX(INDIRECT($I$20),1)*DATEDIF(NZG$25,MIN(NZH$25,$F$19)+1,"m")/12,0),0)</f>
        <v>0</v>
      </c>
      <c r="NZI49" s="258">
        <f ca="1">IFERROR(IF(ISNUMBER(SEARCH("months",#REF!)),INDEX(INDIRECT($I$20),1)*DATEDIF(NZI$25,MIN(NZJ$25,$F$19)+1,"m")/12,0),0)</f>
        <v>0</v>
      </c>
      <c r="NZK49" s="258">
        <f ca="1">IFERROR(IF(ISNUMBER(SEARCH("months",#REF!)),INDEX(INDIRECT($I$20),1)*DATEDIF(NZK$25,MIN(NZL$25,$F$19)+1,"m")/12,0),0)</f>
        <v>0</v>
      </c>
      <c r="NZM49" s="258">
        <f ca="1">IFERROR(IF(ISNUMBER(SEARCH("months",#REF!)),INDEX(INDIRECT($I$20),1)*DATEDIF(NZM$25,MIN(NZN$25,$F$19)+1,"m")/12,0),0)</f>
        <v>0</v>
      </c>
      <c r="NZO49" s="258">
        <f ca="1">IFERROR(IF(ISNUMBER(SEARCH("months",#REF!)),INDEX(INDIRECT($I$20),1)*DATEDIF(NZO$25,MIN(NZP$25,$F$19)+1,"m")/12,0),0)</f>
        <v>0</v>
      </c>
      <c r="NZQ49" s="258">
        <f ca="1">IFERROR(IF(ISNUMBER(SEARCH("months",#REF!)),INDEX(INDIRECT($I$20),1)*DATEDIF(NZQ$25,MIN(NZR$25,$F$19)+1,"m")/12,0),0)</f>
        <v>0</v>
      </c>
      <c r="NZS49" s="258">
        <f ca="1">IFERROR(IF(ISNUMBER(SEARCH("months",#REF!)),INDEX(INDIRECT($I$20),1)*DATEDIF(NZS$25,MIN(NZT$25,$F$19)+1,"m")/12,0),0)</f>
        <v>0</v>
      </c>
      <c r="NZU49" s="258">
        <f ca="1">IFERROR(IF(ISNUMBER(SEARCH("months",#REF!)),INDEX(INDIRECT($I$20),1)*DATEDIF(NZU$25,MIN(NZV$25,$F$19)+1,"m")/12,0),0)</f>
        <v>0</v>
      </c>
      <c r="NZW49" s="258">
        <f ca="1">IFERROR(IF(ISNUMBER(SEARCH("months",#REF!)),INDEX(INDIRECT($I$20),1)*DATEDIF(NZW$25,MIN(NZX$25,$F$19)+1,"m")/12,0),0)</f>
        <v>0</v>
      </c>
      <c r="NZY49" s="258">
        <f ca="1">IFERROR(IF(ISNUMBER(SEARCH("months",#REF!)),INDEX(INDIRECT($I$20),1)*DATEDIF(NZY$25,MIN(NZZ$25,$F$19)+1,"m")/12,0),0)</f>
        <v>0</v>
      </c>
      <c r="OAA49" s="258">
        <f ca="1">IFERROR(IF(ISNUMBER(SEARCH("months",#REF!)),INDEX(INDIRECT($I$20),1)*DATEDIF(OAA$25,MIN(OAB$25,$F$19)+1,"m")/12,0),0)</f>
        <v>0</v>
      </c>
      <c r="OAC49" s="258">
        <f ca="1">IFERROR(IF(ISNUMBER(SEARCH("months",#REF!)),INDEX(INDIRECT($I$20),1)*DATEDIF(OAC$25,MIN(OAD$25,$F$19)+1,"m")/12,0),0)</f>
        <v>0</v>
      </c>
      <c r="OAE49" s="258">
        <f ca="1">IFERROR(IF(ISNUMBER(SEARCH("months",#REF!)),INDEX(INDIRECT($I$20),1)*DATEDIF(OAE$25,MIN(OAF$25,$F$19)+1,"m")/12,0),0)</f>
        <v>0</v>
      </c>
      <c r="OAG49" s="258">
        <f ca="1">IFERROR(IF(ISNUMBER(SEARCH("months",#REF!)),INDEX(INDIRECT($I$20),1)*DATEDIF(OAG$25,MIN(OAH$25,$F$19)+1,"m")/12,0),0)</f>
        <v>0</v>
      </c>
      <c r="OAI49" s="258">
        <f ca="1">IFERROR(IF(ISNUMBER(SEARCH("months",#REF!)),INDEX(INDIRECT($I$20),1)*DATEDIF(OAI$25,MIN(OAJ$25,$F$19)+1,"m")/12,0),0)</f>
        <v>0</v>
      </c>
      <c r="OAK49" s="258">
        <f ca="1">IFERROR(IF(ISNUMBER(SEARCH("months",#REF!)),INDEX(INDIRECT($I$20),1)*DATEDIF(OAK$25,MIN(OAL$25,$F$19)+1,"m")/12,0),0)</f>
        <v>0</v>
      </c>
      <c r="OAM49" s="258">
        <f ca="1">IFERROR(IF(ISNUMBER(SEARCH("months",#REF!)),INDEX(INDIRECT($I$20),1)*DATEDIF(OAM$25,MIN(OAN$25,$F$19)+1,"m")/12,0),0)</f>
        <v>0</v>
      </c>
      <c r="OAO49" s="258">
        <f ca="1">IFERROR(IF(ISNUMBER(SEARCH("months",#REF!)),INDEX(INDIRECT($I$20),1)*DATEDIF(OAO$25,MIN(OAP$25,$F$19)+1,"m")/12,0),0)</f>
        <v>0</v>
      </c>
      <c r="OAQ49" s="258">
        <f ca="1">IFERROR(IF(ISNUMBER(SEARCH("months",#REF!)),INDEX(INDIRECT($I$20),1)*DATEDIF(OAQ$25,MIN(OAR$25,$F$19)+1,"m")/12,0),0)</f>
        <v>0</v>
      </c>
      <c r="OAS49" s="258">
        <f ca="1">IFERROR(IF(ISNUMBER(SEARCH("months",#REF!)),INDEX(INDIRECT($I$20),1)*DATEDIF(OAS$25,MIN(OAT$25,$F$19)+1,"m")/12,0),0)</f>
        <v>0</v>
      </c>
      <c r="OAU49" s="258">
        <f ca="1">IFERROR(IF(ISNUMBER(SEARCH("months",#REF!)),INDEX(INDIRECT($I$20),1)*DATEDIF(OAU$25,MIN(OAV$25,$F$19)+1,"m")/12,0),0)</f>
        <v>0</v>
      </c>
      <c r="OAW49" s="258">
        <f ca="1">IFERROR(IF(ISNUMBER(SEARCH("months",#REF!)),INDEX(INDIRECT($I$20),1)*DATEDIF(OAW$25,MIN(OAX$25,$F$19)+1,"m")/12,0),0)</f>
        <v>0</v>
      </c>
      <c r="OAY49" s="258">
        <f ca="1">IFERROR(IF(ISNUMBER(SEARCH("months",#REF!)),INDEX(INDIRECT($I$20),1)*DATEDIF(OAY$25,MIN(OAZ$25,$F$19)+1,"m")/12,0),0)</f>
        <v>0</v>
      </c>
      <c r="OBA49" s="258">
        <f ca="1">IFERROR(IF(ISNUMBER(SEARCH("months",#REF!)),INDEX(INDIRECT($I$20),1)*DATEDIF(OBA$25,MIN(OBB$25,$F$19)+1,"m")/12,0),0)</f>
        <v>0</v>
      </c>
      <c r="OBC49" s="258">
        <f ca="1">IFERROR(IF(ISNUMBER(SEARCH("months",#REF!)),INDEX(INDIRECT($I$20),1)*DATEDIF(OBC$25,MIN(OBD$25,$F$19)+1,"m")/12,0),0)</f>
        <v>0</v>
      </c>
      <c r="OBE49" s="258">
        <f ca="1">IFERROR(IF(ISNUMBER(SEARCH("months",#REF!)),INDEX(INDIRECT($I$20),1)*DATEDIF(OBE$25,MIN(OBF$25,$F$19)+1,"m")/12,0),0)</f>
        <v>0</v>
      </c>
      <c r="OBG49" s="258">
        <f ca="1">IFERROR(IF(ISNUMBER(SEARCH("months",#REF!)),INDEX(INDIRECT($I$20),1)*DATEDIF(OBG$25,MIN(OBH$25,$F$19)+1,"m")/12,0),0)</f>
        <v>0</v>
      </c>
      <c r="OBI49" s="258">
        <f ca="1">IFERROR(IF(ISNUMBER(SEARCH("months",#REF!)),INDEX(INDIRECT($I$20),1)*DATEDIF(OBI$25,MIN(OBJ$25,$F$19)+1,"m")/12,0),0)</f>
        <v>0</v>
      </c>
      <c r="OBK49" s="258">
        <f ca="1">IFERROR(IF(ISNUMBER(SEARCH("months",#REF!)),INDEX(INDIRECT($I$20),1)*DATEDIF(OBK$25,MIN(OBL$25,$F$19)+1,"m")/12,0),0)</f>
        <v>0</v>
      </c>
      <c r="OBM49" s="258">
        <f ca="1">IFERROR(IF(ISNUMBER(SEARCH("months",#REF!)),INDEX(INDIRECT($I$20),1)*DATEDIF(OBM$25,MIN(OBN$25,$F$19)+1,"m")/12,0),0)</f>
        <v>0</v>
      </c>
      <c r="OBO49" s="258">
        <f ca="1">IFERROR(IF(ISNUMBER(SEARCH("months",#REF!)),INDEX(INDIRECT($I$20),1)*DATEDIF(OBO$25,MIN(OBP$25,$F$19)+1,"m")/12,0),0)</f>
        <v>0</v>
      </c>
      <c r="OBQ49" s="258">
        <f ca="1">IFERROR(IF(ISNUMBER(SEARCH("months",#REF!)),INDEX(INDIRECT($I$20),1)*DATEDIF(OBQ$25,MIN(OBR$25,$F$19)+1,"m")/12,0),0)</f>
        <v>0</v>
      </c>
      <c r="OBS49" s="258">
        <f ca="1">IFERROR(IF(ISNUMBER(SEARCH("months",#REF!)),INDEX(INDIRECT($I$20),1)*DATEDIF(OBS$25,MIN(OBT$25,$F$19)+1,"m")/12,0),0)</f>
        <v>0</v>
      </c>
      <c r="OBU49" s="258">
        <f ca="1">IFERROR(IF(ISNUMBER(SEARCH("months",#REF!)),INDEX(INDIRECT($I$20),1)*DATEDIF(OBU$25,MIN(OBV$25,$F$19)+1,"m")/12,0),0)</f>
        <v>0</v>
      </c>
      <c r="OBW49" s="258">
        <f ca="1">IFERROR(IF(ISNUMBER(SEARCH("months",#REF!)),INDEX(INDIRECT($I$20),1)*DATEDIF(OBW$25,MIN(OBX$25,$F$19)+1,"m")/12,0),0)</f>
        <v>0</v>
      </c>
      <c r="OBY49" s="258">
        <f ca="1">IFERROR(IF(ISNUMBER(SEARCH("months",#REF!)),INDEX(INDIRECT($I$20),1)*DATEDIF(OBY$25,MIN(OBZ$25,$F$19)+1,"m")/12,0),0)</f>
        <v>0</v>
      </c>
      <c r="OCA49" s="258">
        <f ca="1">IFERROR(IF(ISNUMBER(SEARCH("months",#REF!)),INDEX(INDIRECT($I$20),1)*DATEDIF(OCA$25,MIN(OCB$25,$F$19)+1,"m")/12,0),0)</f>
        <v>0</v>
      </c>
      <c r="OCC49" s="258">
        <f ca="1">IFERROR(IF(ISNUMBER(SEARCH("months",#REF!)),INDEX(INDIRECT($I$20),1)*DATEDIF(OCC$25,MIN(OCD$25,$F$19)+1,"m")/12,0),0)</f>
        <v>0</v>
      </c>
      <c r="OCE49" s="258">
        <f ca="1">IFERROR(IF(ISNUMBER(SEARCH("months",#REF!)),INDEX(INDIRECT($I$20),1)*DATEDIF(OCE$25,MIN(OCF$25,$F$19)+1,"m")/12,0),0)</f>
        <v>0</v>
      </c>
      <c r="OCG49" s="258">
        <f ca="1">IFERROR(IF(ISNUMBER(SEARCH("months",#REF!)),INDEX(INDIRECT($I$20),1)*DATEDIF(OCG$25,MIN(OCH$25,$F$19)+1,"m")/12,0),0)</f>
        <v>0</v>
      </c>
      <c r="OCI49" s="258">
        <f ca="1">IFERROR(IF(ISNUMBER(SEARCH("months",#REF!)),INDEX(INDIRECT($I$20),1)*DATEDIF(OCI$25,MIN(OCJ$25,$F$19)+1,"m")/12,0),0)</f>
        <v>0</v>
      </c>
      <c r="OCK49" s="258">
        <f ca="1">IFERROR(IF(ISNUMBER(SEARCH("months",#REF!)),INDEX(INDIRECT($I$20),1)*DATEDIF(OCK$25,MIN(OCL$25,$F$19)+1,"m")/12,0),0)</f>
        <v>0</v>
      </c>
      <c r="OCM49" s="258">
        <f ca="1">IFERROR(IF(ISNUMBER(SEARCH("months",#REF!)),INDEX(INDIRECT($I$20),1)*DATEDIF(OCM$25,MIN(OCN$25,$F$19)+1,"m")/12,0),0)</f>
        <v>0</v>
      </c>
      <c r="OCO49" s="258">
        <f ca="1">IFERROR(IF(ISNUMBER(SEARCH("months",#REF!)),INDEX(INDIRECT($I$20),1)*DATEDIF(OCO$25,MIN(OCP$25,$F$19)+1,"m")/12,0),0)</f>
        <v>0</v>
      </c>
      <c r="OCQ49" s="258">
        <f ca="1">IFERROR(IF(ISNUMBER(SEARCH("months",#REF!)),INDEX(INDIRECT($I$20),1)*DATEDIF(OCQ$25,MIN(OCR$25,$F$19)+1,"m")/12,0),0)</f>
        <v>0</v>
      </c>
      <c r="OCS49" s="258">
        <f ca="1">IFERROR(IF(ISNUMBER(SEARCH("months",#REF!)),INDEX(INDIRECT($I$20),1)*DATEDIF(OCS$25,MIN(OCT$25,$F$19)+1,"m")/12,0),0)</f>
        <v>0</v>
      </c>
      <c r="OCU49" s="258">
        <f ca="1">IFERROR(IF(ISNUMBER(SEARCH("months",#REF!)),INDEX(INDIRECT($I$20),1)*DATEDIF(OCU$25,MIN(OCV$25,$F$19)+1,"m")/12,0),0)</f>
        <v>0</v>
      </c>
      <c r="OCW49" s="258">
        <f ca="1">IFERROR(IF(ISNUMBER(SEARCH("months",#REF!)),INDEX(INDIRECT($I$20),1)*DATEDIF(OCW$25,MIN(OCX$25,$F$19)+1,"m")/12,0),0)</f>
        <v>0</v>
      </c>
      <c r="OCY49" s="258">
        <f ca="1">IFERROR(IF(ISNUMBER(SEARCH("months",#REF!)),INDEX(INDIRECT($I$20),1)*DATEDIF(OCY$25,MIN(OCZ$25,$F$19)+1,"m")/12,0),0)</f>
        <v>0</v>
      </c>
      <c r="ODA49" s="258">
        <f ca="1">IFERROR(IF(ISNUMBER(SEARCH("months",#REF!)),INDEX(INDIRECT($I$20),1)*DATEDIF(ODA$25,MIN(ODB$25,$F$19)+1,"m")/12,0),0)</f>
        <v>0</v>
      </c>
      <c r="ODC49" s="258">
        <f ca="1">IFERROR(IF(ISNUMBER(SEARCH("months",#REF!)),INDEX(INDIRECT($I$20),1)*DATEDIF(ODC$25,MIN(ODD$25,$F$19)+1,"m")/12,0),0)</f>
        <v>0</v>
      </c>
      <c r="ODE49" s="258">
        <f ca="1">IFERROR(IF(ISNUMBER(SEARCH("months",#REF!)),INDEX(INDIRECT($I$20),1)*DATEDIF(ODE$25,MIN(ODF$25,$F$19)+1,"m")/12,0),0)</f>
        <v>0</v>
      </c>
      <c r="ODG49" s="258">
        <f ca="1">IFERROR(IF(ISNUMBER(SEARCH("months",#REF!)),INDEX(INDIRECT($I$20),1)*DATEDIF(ODG$25,MIN(ODH$25,$F$19)+1,"m")/12,0),0)</f>
        <v>0</v>
      </c>
      <c r="ODI49" s="258">
        <f ca="1">IFERROR(IF(ISNUMBER(SEARCH("months",#REF!)),INDEX(INDIRECT($I$20),1)*DATEDIF(ODI$25,MIN(ODJ$25,$F$19)+1,"m")/12,0),0)</f>
        <v>0</v>
      </c>
      <c r="ODK49" s="258">
        <f ca="1">IFERROR(IF(ISNUMBER(SEARCH("months",#REF!)),INDEX(INDIRECT($I$20),1)*DATEDIF(ODK$25,MIN(ODL$25,$F$19)+1,"m")/12,0),0)</f>
        <v>0</v>
      </c>
      <c r="ODM49" s="258">
        <f ca="1">IFERROR(IF(ISNUMBER(SEARCH("months",#REF!)),INDEX(INDIRECT($I$20),1)*DATEDIF(ODM$25,MIN(ODN$25,$F$19)+1,"m")/12,0),0)</f>
        <v>0</v>
      </c>
      <c r="ODO49" s="258">
        <f ca="1">IFERROR(IF(ISNUMBER(SEARCH("months",#REF!)),INDEX(INDIRECT($I$20),1)*DATEDIF(ODO$25,MIN(ODP$25,$F$19)+1,"m")/12,0),0)</f>
        <v>0</v>
      </c>
      <c r="ODQ49" s="258">
        <f ca="1">IFERROR(IF(ISNUMBER(SEARCH("months",#REF!)),INDEX(INDIRECT($I$20),1)*DATEDIF(ODQ$25,MIN(ODR$25,$F$19)+1,"m")/12,0),0)</f>
        <v>0</v>
      </c>
      <c r="ODS49" s="258">
        <f ca="1">IFERROR(IF(ISNUMBER(SEARCH("months",#REF!)),INDEX(INDIRECT($I$20),1)*DATEDIF(ODS$25,MIN(ODT$25,$F$19)+1,"m")/12,0),0)</f>
        <v>0</v>
      </c>
      <c r="ODU49" s="258">
        <f ca="1">IFERROR(IF(ISNUMBER(SEARCH("months",#REF!)),INDEX(INDIRECT($I$20),1)*DATEDIF(ODU$25,MIN(ODV$25,$F$19)+1,"m")/12,0),0)</f>
        <v>0</v>
      </c>
      <c r="ODW49" s="258">
        <f ca="1">IFERROR(IF(ISNUMBER(SEARCH("months",#REF!)),INDEX(INDIRECT($I$20),1)*DATEDIF(ODW$25,MIN(ODX$25,$F$19)+1,"m")/12,0),0)</f>
        <v>0</v>
      </c>
      <c r="ODY49" s="258">
        <f ca="1">IFERROR(IF(ISNUMBER(SEARCH("months",#REF!)),INDEX(INDIRECT($I$20),1)*DATEDIF(ODY$25,MIN(ODZ$25,$F$19)+1,"m")/12,0),0)</f>
        <v>0</v>
      </c>
      <c r="OEA49" s="258">
        <f ca="1">IFERROR(IF(ISNUMBER(SEARCH("months",#REF!)),INDEX(INDIRECT($I$20),1)*DATEDIF(OEA$25,MIN(OEB$25,$F$19)+1,"m")/12,0),0)</f>
        <v>0</v>
      </c>
      <c r="OEC49" s="258">
        <f ca="1">IFERROR(IF(ISNUMBER(SEARCH("months",#REF!)),INDEX(INDIRECT($I$20),1)*DATEDIF(OEC$25,MIN(OED$25,$F$19)+1,"m")/12,0),0)</f>
        <v>0</v>
      </c>
      <c r="OEE49" s="258">
        <f ca="1">IFERROR(IF(ISNUMBER(SEARCH("months",#REF!)),INDEX(INDIRECT($I$20),1)*DATEDIF(OEE$25,MIN(OEF$25,$F$19)+1,"m")/12,0),0)</f>
        <v>0</v>
      </c>
      <c r="OEG49" s="258">
        <f ca="1">IFERROR(IF(ISNUMBER(SEARCH("months",#REF!)),INDEX(INDIRECT($I$20),1)*DATEDIF(OEG$25,MIN(OEH$25,$F$19)+1,"m")/12,0),0)</f>
        <v>0</v>
      </c>
      <c r="OEI49" s="258">
        <f ca="1">IFERROR(IF(ISNUMBER(SEARCH("months",#REF!)),INDEX(INDIRECT($I$20),1)*DATEDIF(OEI$25,MIN(OEJ$25,$F$19)+1,"m")/12,0),0)</f>
        <v>0</v>
      </c>
      <c r="OEK49" s="258">
        <f ca="1">IFERROR(IF(ISNUMBER(SEARCH("months",#REF!)),INDEX(INDIRECT($I$20),1)*DATEDIF(OEK$25,MIN(OEL$25,$F$19)+1,"m")/12,0),0)</f>
        <v>0</v>
      </c>
      <c r="OEM49" s="258">
        <f ca="1">IFERROR(IF(ISNUMBER(SEARCH("months",#REF!)),INDEX(INDIRECT($I$20),1)*DATEDIF(OEM$25,MIN(OEN$25,$F$19)+1,"m")/12,0),0)</f>
        <v>0</v>
      </c>
      <c r="OEO49" s="258">
        <f ca="1">IFERROR(IF(ISNUMBER(SEARCH("months",#REF!)),INDEX(INDIRECT($I$20),1)*DATEDIF(OEO$25,MIN(OEP$25,$F$19)+1,"m")/12,0),0)</f>
        <v>0</v>
      </c>
      <c r="OEQ49" s="258">
        <f ca="1">IFERROR(IF(ISNUMBER(SEARCH("months",#REF!)),INDEX(INDIRECT($I$20),1)*DATEDIF(OEQ$25,MIN(OER$25,$F$19)+1,"m")/12,0),0)</f>
        <v>0</v>
      </c>
      <c r="OES49" s="258">
        <f ca="1">IFERROR(IF(ISNUMBER(SEARCH("months",#REF!)),INDEX(INDIRECT($I$20),1)*DATEDIF(OES$25,MIN(OET$25,$F$19)+1,"m")/12,0),0)</f>
        <v>0</v>
      </c>
      <c r="OEU49" s="258">
        <f ca="1">IFERROR(IF(ISNUMBER(SEARCH("months",#REF!)),INDEX(INDIRECT($I$20),1)*DATEDIF(OEU$25,MIN(OEV$25,$F$19)+1,"m")/12,0),0)</f>
        <v>0</v>
      </c>
      <c r="OEW49" s="258">
        <f ca="1">IFERROR(IF(ISNUMBER(SEARCH("months",#REF!)),INDEX(INDIRECT($I$20),1)*DATEDIF(OEW$25,MIN(OEX$25,$F$19)+1,"m")/12,0),0)</f>
        <v>0</v>
      </c>
      <c r="OEY49" s="258">
        <f ca="1">IFERROR(IF(ISNUMBER(SEARCH("months",#REF!)),INDEX(INDIRECT($I$20),1)*DATEDIF(OEY$25,MIN(OEZ$25,$F$19)+1,"m")/12,0),0)</f>
        <v>0</v>
      </c>
      <c r="OFA49" s="258">
        <f ca="1">IFERROR(IF(ISNUMBER(SEARCH("months",#REF!)),INDEX(INDIRECT($I$20),1)*DATEDIF(OFA$25,MIN(OFB$25,$F$19)+1,"m")/12,0),0)</f>
        <v>0</v>
      </c>
      <c r="OFC49" s="258">
        <f ca="1">IFERROR(IF(ISNUMBER(SEARCH("months",#REF!)),INDEX(INDIRECT($I$20),1)*DATEDIF(OFC$25,MIN(OFD$25,$F$19)+1,"m")/12,0),0)</f>
        <v>0</v>
      </c>
      <c r="OFE49" s="258">
        <f ca="1">IFERROR(IF(ISNUMBER(SEARCH("months",#REF!)),INDEX(INDIRECT($I$20),1)*DATEDIF(OFE$25,MIN(OFF$25,$F$19)+1,"m")/12,0),0)</f>
        <v>0</v>
      </c>
      <c r="OFG49" s="258">
        <f ca="1">IFERROR(IF(ISNUMBER(SEARCH("months",#REF!)),INDEX(INDIRECT($I$20),1)*DATEDIF(OFG$25,MIN(OFH$25,$F$19)+1,"m")/12,0),0)</f>
        <v>0</v>
      </c>
      <c r="OFI49" s="258">
        <f ca="1">IFERROR(IF(ISNUMBER(SEARCH("months",#REF!)),INDEX(INDIRECT($I$20),1)*DATEDIF(OFI$25,MIN(OFJ$25,$F$19)+1,"m")/12,0),0)</f>
        <v>0</v>
      </c>
      <c r="OFK49" s="258">
        <f ca="1">IFERROR(IF(ISNUMBER(SEARCH("months",#REF!)),INDEX(INDIRECT($I$20),1)*DATEDIF(OFK$25,MIN(OFL$25,$F$19)+1,"m")/12,0),0)</f>
        <v>0</v>
      </c>
      <c r="OFM49" s="258">
        <f ca="1">IFERROR(IF(ISNUMBER(SEARCH("months",#REF!)),INDEX(INDIRECT($I$20),1)*DATEDIF(OFM$25,MIN(OFN$25,$F$19)+1,"m")/12,0),0)</f>
        <v>0</v>
      </c>
      <c r="OFO49" s="258">
        <f ca="1">IFERROR(IF(ISNUMBER(SEARCH("months",#REF!)),INDEX(INDIRECT($I$20),1)*DATEDIF(OFO$25,MIN(OFP$25,$F$19)+1,"m")/12,0),0)</f>
        <v>0</v>
      </c>
      <c r="OFQ49" s="258">
        <f ca="1">IFERROR(IF(ISNUMBER(SEARCH("months",#REF!)),INDEX(INDIRECT($I$20),1)*DATEDIF(OFQ$25,MIN(OFR$25,$F$19)+1,"m")/12,0),0)</f>
        <v>0</v>
      </c>
      <c r="OFS49" s="258">
        <f ca="1">IFERROR(IF(ISNUMBER(SEARCH("months",#REF!)),INDEX(INDIRECT($I$20),1)*DATEDIF(OFS$25,MIN(OFT$25,$F$19)+1,"m")/12,0),0)</f>
        <v>0</v>
      </c>
      <c r="OFU49" s="258">
        <f ca="1">IFERROR(IF(ISNUMBER(SEARCH("months",#REF!)),INDEX(INDIRECT($I$20),1)*DATEDIF(OFU$25,MIN(OFV$25,$F$19)+1,"m")/12,0),0)</f>
        <v>0</v>
      </c>
      <c r="OFW49" s="258">
        <f ca="1">IFERROR(IF(ISNUMBER(SEARCH("months",#REF!)),INDEX(INDIRECT($I$20),1)*DATEDIF(OFW$25,MIN(OFX$25,$F$19)+1,"m")/12,0),0)</f>
        <v>0</v>
      </c>
      <c r="OFY49" s="258">
        <f ca="1">IFERROR(IF(ISNUMBER(SEARCH("months",#REF!)),INDEX(INDIRECT($I$20),1)*DATEDIF(OFY$25,MIN(OFZ$25,$F$19)+1,"m")/12,0),0)</f>
        <v>0</v>
      </c>
      <c r="OGA49" s="258">
        <f ca="1">IFERROR(IF(ISNUMBER(SEARCH("months",#REF!)),INDEX(INDIRECT($I$20),1)*DATEDIF(OGA$25,MIN(OGB$25,$F$19)+1,"m")/12,0),0)</f>
        <v>0</v>
      </c>
      <c r="OGC49" s="258">
        <f ca="1">IFERROR(IF(ISNUMBER(SEARCH("months",#REF!)),INDEX(INDIRECT($I$20),1)*DATEDIF(OGC$25,MIN(OGD$25,$F$19)+1,"m")/12,0),0)</f>
        <v>0</v>
      </c>
      <c r="OGE49" s="258">
        <f ca="1">IFERROR(IF(ISNUMBER(SEARCH("months",#REF!)),INDEX(INDIRECT($I$20),1)*DATEDIF(OGE$25,MIN(OGF$25,$F$19)+1,"m")/12,0),0)</f>
        <v>0</v>
      </c>
      <c r="OGG49" s="258">
        <f ca="1">IFERROR(IF(ISNUMBER(SEARCH("months",#REF!)),INDEX(INDIRECT($I$20),1)*DATEDIF(OGG$25,MIN(OGH$25,$F$19)+1,"m")/12,0),0)</f>
        <v>0</v>
      </c>
      <c r="OGI49" s="258">
        <f ca="1">IFERROR(IF(ISNUMBER(SEARCH("months",#REF!)),INDEX(INDIRECT($I$20),1)*DATEDIF(OGI$25,MIN(OGJ$25,$F$19)+1,"m")/12,0),0)</f>
        <v>0</v>
      </c>
      <c r="OGK49" s="258">
        <f ca="1">IFERROR(IF(ISNUMBER(SEARCH("months",#REF!)),INDEX(INDIRECT($I$20),1)*DATEDIF(OGK$25,MIN(OGL$25,$F$19)+1,"m")/12,0),0)</f>
        <v>0</v>
      </c>
      <c r="OGM49" s="258">
        <f ca="1">IFERROR(IF(ISNUMBER(SEARCH("months",#REF!)),INDEX(INDIRECT($I$20),1)*DATEDIF(OGM$25,MIN(OGN$25,$F$19)+1,"m")/12,0),0)</f>
        <v>0</v>
      </c>
      <c r="OGO49" s="258">
        <f ca="1">IFERROR(IF(ISNUMBER(SEARCH("months",#REF!)),INDEX(INDIRECT($I$20),1)*DATEDIF(OGO$25,MIN(OGP$25,$F$19)+1,"m")/12,0),0)</f>
        <v>0</v>
      </c>
      <c r="OGQ49" s="258">
        <f ca="1">IFERROR(IF(ISNUMBER(SEARCH("months",#REF!)),INDEX(INDIRECT($I$20),1)*DATEDIF(OGQ$25,MIN(OGR$25,$F$19)+1,"m")/12,0),0)</f>
        <v>0</v>
      </c>
      <c r="OGS49" s="258">
        <f ca="1">IFERROR(IF(ISNUMBER(SEARCH("months",#REF!)),INDEX(INDIRECT($I$20),1)*DATEDIF(OGS$25,MIN(OGT$25,$F$19)+1,"m")/12,0),0)</f>
        <v>0</v>
      </c>
      <c r="OGU49" s="258">
        <f ca="1">IFERROR(IF(ISNUMBER(SEARCH("months",#REF!)),INDEX(INDIRECT($I$20),1)*DATEDIF(OGU$25,MIN(OGV$25,$F$19)+1,"m")/12,0),0)</f>
        <v>0</v>
      </c>
      <c r="OGW49" s="258">
        <f ca="1">IFERROR(IF(ISNUMBER(SEARCH("months",#REF!)),INDEX(INDIRECT($I$20),1)*DATEDIF(OGW$25,MIN(OGX$25,$F$19)+1,"m")/12,0),0)</f>
        <v>0</v>
      </c>
      <c r="OGY49" s="258">
        <f ca="1">IFERROR(IF(ISNUMBER(SEARCH("months",#REF!)),INDEX(INDIRECT($I$20),1)*DATEDIF(OGY$25,MIN(OGZ$25,$F$19)+1,"m")/12,0),0)</f>
        <v>0</v>
      </c>
      <c r="OHA49" s="258">
        <f ca="1">IFERROR(IF(ISNUMBER(SEARCH("months",#REF!)),INDEX(INDIRECT($I$20),1)*DATEDIF(OHA$25,MIN(OHB$25,$F$19)+1,"m")/12,0),0)</f>
        <v>0</v>
      </c>
      <c r="OHC49" s="258">
        <f ca="1">IFERROR(IF(ISNUMBER(SEARCH("months",#REF!)),INDEX(INDIRECT($I$20),1)*DATEDIF(OHC$25,MIN(OHD$25,$F$19)+1,"m")/12,0),0)</f>
        <v>0</v>
      </c>
      <c r="OHE49" s="258">
        <f ca="1">IFERROR(IF(ISNUMBER(SEARCH("months",#REF!)),INDEX(INDIRECT($I$20),1)*DATEDIF(OHE$25,MIN(OHF$25,$F$19)+1,"m")/12,0),0)</f>
        <v>0</v>
      </c>
      <c r="OHG49" s="258">
        <f ca="1">IFERROR(IF(ISNUMBER(SEARCH("months",#REF!)),INDEX(INDIRECT($I$20),1)*DATEDIF(OHG$25,MIN(OHH$25,$F$19)+1,"m")/12,0),0)</f>
        <v>0</v>
      </c>
      <c r="OHI49" s="258">
        <f ca="1">IFERROR(IF(ISNUMBER(SEARCH("months",#REF!)),INDEX(INDIRECT($I$20),1)*DATEDIF(OHI$25,MIN(OHJ$25,$F$19)+1,"m")/12,0),0)</f>
        <v>0</v>
      </c>
      <c r="OHK49" s="258">
        <f ca="1">IFERROR(IF(ISNUMBER(SEARCH("months",#REF!)),INDEX(INDIRECT($I$20),1)*DATEDIF(OHK$25,MIN(OHL$25,$F$19)+1,"m")/12,0),0)</f>
        <v>0</v>
      </c>
      <c r="OHM49" s="258">
        <f ca="1">IFERROR(IF(ISNUMBER(SEARCH("months",#REF!)),INDEX(INDIRECT($I$20),1)*DATEDIF(OHM$25,MIN(OHN$25,$F$19)+1,"m")/12,0),0)</f>
        <v>0</v>
      </c>
      <c r="OHO49" s="258">
        <f ca="1">IFERROR(IF(ISNUMBER(SEARCH("months",#REF!)),INDEX(INDIRECT($I$20),1)*DATEDIF(OHO$25,MIN(OHP$25,$F$19)+1,"m")/12,0),0)</f>
        <v>0</v>
      </c>
      <c r="OHQ49" s="258">
        <f ca="1">IFERROR(IF(ISNUMBER(SEARCH("months",#REF!)),INDEX(INDIRECT($I$20),1)*DATEDIF(OHQ$25,MIN(OHR$25,$F$19)+1,"m")/12,0),0)</f>
        <v>0</v>
      </c>
      <c r="OHS49" s="258">
        <f ca="1">IFERROR(IF(ISNUMBER(SEARCH("months",#REF!)),INDEX(INDIRECT($I$20),1)*DATEDIF(OHS$25,MIN(OHT$25,$F$19)+1,"m")/12,0),0)</f>
        <v>0</v>
      </c>
      <c r="OHU49" s="258">
        <f ca="1">IFERROR(IF(ISNUMBER(SEARCH("months",#REF!)),INDEX(INDIRECT($I$20),1)*DATEDIF(OHU$25,MIN(OHV$25,$F$19)+1,"m")/12,0),0)</f>
        <v>0</v>
      </c>
      <c r="OHW49" s="258">
        <f ca="1">IFERROR(IF(ISNUMBER(SEARCH("months",#REF!)),INDEX(INDIRECT($I$20),1)*DATEDIF(OHW$25,MIN(OHX$25,$F$19)+1,"m")/12,0),0)</f>
        <v>0</v>
      </c>
      <c r="OHY49" s="258">
        <f ca="1">IFERROR(IF(ISNUMBER(SEARCH("months",#REF!)),INDEX(INDIRECT($I$20),1)*DATEDIF(OHY$25,MIN(OHZ$25,$F$19)+1,"m")/12,0),0)</f>
        <v>0</v>
      </c>
      <c r="OIA49" s="258">
        <f ca="1">IFERROR(IF(ISNUMBER(SEARCH("months",#REF!)),INDEX(INDIRECT($I$20),1)*DATEDIF(OIA$25,MIN(OIB$25,$F$19)+1,"m")/12,0),0)</f>
        <v>0</v>
      </c>
      <c r="OIC49" s="258">
        <f ca="1">IFERROR(IF(ISNUMBER(SEARCH("months",#REF!)),INDEX(INDIRECT($I$20),1)*DATEDIF(OIC$25,MIN(OID$25,$F$19)+1,"m")/12,0),0)</f>
        <v>0</v>
      </c>
      <c r="OIE49" s="258">
        <f ca="1">IFERROR(IF(ISNUMBER(SEARCH("months",#REF!)),INDEX(INDIRECT($I$20),1)*DATEDIF(OIE$25,MIN(OIF$25,$F$19)+1,"m")/12,0),0)</f>
        <v>0</v>
      </c>
      <c r="OIG49" s="258">
        <f ca="1">IFERROR(IF(ISNUMBER(SEARCH("months",#REF!)),INDEX(INDIRECT($I$20),1)*DATEDIF(OIG$25,MIN(OIH$25,$F$19)+1,"m")/12,0),0)</f>
        <v>0</v>
      </c>
      <c r="OII49" s="258">
        <f ca="1">IFERROR(IF(ISNUMBER(SEARCH("months",#REF!)),INDEX(INDIRECT($I$20),1)*DATEDIF(OII$25,MIN(OIJ$25,$F$19)+1,"m")/12,0),0)</f>
        <v>0</v>
      </c>
      <c r="OIK49" s="258">
        <f ca="1">IFERROR(IF(ISNUMBER(SEARCH("months",#REF!)),INDEX(INDIRECT($I$20),1)*DATEDIF(OIK$25,MIN(OIL$25,$F$19)+1,"m")/12,0),0)</f>
        <v>0</v>
      </c>
      <c r="OIM49" s="258">
        <f ca="1">IFERROR(IF(ISNUMBER(SEARCH("months",#REF!)),INDEX(INDIRECT($I$20),1)*DATEDIF(OIM$25,MIN(OIN$25,$F$19)+1,"m")/12,0),0)</f>
        <v>0</v>
      </c>
      <c r="OIO49" s="258">
        <f ca="1">IFERROR(IF(ISNUMBER(SEARCH("months",#REF!)),INDEX(INDIRECT($I$20),1)*DATEDIF(OIO$25,MIN(OIP$25,$F$19)+1,"m")/12,0),0)</f>
        <v>0</v>
      </c>
      <c r="OIQ49" s="258">
        <f ca="1">IFERROR(IF(ISNUMBER(SEARCH("months",#REF!)),INDEX(INDIRECT($I$20),1)*DATEDIF(OIQ$25,MIN(OIR$25,$F$19)+1,"m")/12,0),0)</f>
        <v>0</v>
      </c>
      <c r="OIS49" s="258">
        <f ca="1">IFERROR(IF(ISNUMBER(SEARCH("months",#REF!)),INDEX(INDIRECT($I$20),1)*DATEDIF(OIS$25,MIN(OIT$25,$F$19)+1,"m")/12,0),0)</f>
        <v>0</v>
      </c>
      <c r="OIU49" s="258">
        <f ca="1">IFERROR(IF(ISNUMBER(SEARCH("months",#REF!)),INDEX(INDIRECT($I$20),1)*DATEDIF(OIU$25,MIN(OIV$25,$F$19)+1,"m")/12,0),0)</f>
        <v>0</v>
      </c>
      <c r="OIW49" s="258">
        <f ca="1">IFERROR(IF(ISNUMBER(SEARCH("months",#REF!)),INDEX(INDIRECT($I$20),1)*DATEDIF(OIW$25,MIN(OIX$25,$F$19)+1,"m")/12,0),0)</f>
        <v>0</v>
      </c>
      <c r="OIY49" s="258">
        <f ca="1">IFERROR(IF(ISNUMBER(SEARCH("months",#REF!)),INDEX(INDIRECT($I$20),1)*DATEDIF(OIY$25,MIN(OIZ$25,$F$19)+1,"m")/12,0),0)</f>
        <v>0</v>
      </c>
      <c r="OJA49" s="258">
        <f ca="1">IFERROR(IF(ISNUMBER(SEARCH("months",#REF!)),INDEX(INDIRECT($I$20),1)*DATEDIF(OJA$25,MIN(OJB$25,$F$19)+1,"m")/12,0),0)</f>
        <v>0</v>
      </c>
      <c r="OJC49" s="258">
        <f ca="1">IFERROR(IF(ISNUMBER(SEARCH("months",#REF!)),INDEX(INDIRECT($I$20),1)*DATEDIF(OJC$25,MIN(OJD$25,$F$19)+1,"m")/12,0),0)</f>
        <v>0</v>
      </c>
      <c r="OJE49" s="258">
        <f ca="1">IFERROR(IF(ISNUMBER(SEARCH("months",#REF!)),INDEX(INDIRECT($I$20),1)*DATEDIF(OJE$25,MIN(OJF$25,$F$19)+1,"m")/12,0),0)</f>
        <v>0</v>
      </c>
      <c r="OJG49" s="258">
        <f ca="1">IFERROR(IF(ISNUMBER(SEARCH("months",#REF!)),INDEX(INDIRECT($I$20),1)*DATEDIF(OJG$25,MIN(OJH$25,$F$19)+1,"m")/12,0),0)</f>
        <v>0</v>
      </c>
      <c r="OJI49" s="258">
        <f ca="1">IFERROR(IF(ISNUMBER(SEARCH("months",#REF!)),INDEX(INDIRECT($I$20),1)*DATEDIF(OJI$25,MIN(OJJ$25,$F$19)+1,"m")/12,0),0)</f>
        <v>0</v>
      </c>
      <c r="OJK49" s="258">
        <f ca="1">IFERROR(IF(ISNUMBER(SEARCH("months",#REF!)),INDEX(INDIRECT($I$20),1)*DATEDIF(OJK$25,MIN(OJL$25,$F$19)+1,"m")/12,0),0)</f>
        <v>0</v>
      </c>
      <c r="OJM49" s="258">
        <f ca="1">IFERROR(IF(ISNUMBER(SEARCH("months",#REF!)),INDEX(INDIRECT($I$20),1)*DATEDIF(OJM$25,MIN(OJN$25,$F$19)+1,"m")/12,0),0)</f>
        <v>0</v>
      </c>
      <c r="OJO49" s="258">
        <f ca="1">IFERROR(IF(ISNUMBER(SEARCH("months",#REF!)),INDEX(INDIRECT($I$20),1)*DATEDIF(OJO$25,MIN(OJP$25,$F$19)+1,"m")/12,0),0)</f>
        <v>0</v>
      </c>
      <c r="OJQ49" s="258">
        <f ca="1">IFERROR(IF(ISNUMBER(SEARCH("months",#REF!)),INDEX(INDIRECT($I$20),1)*DATEDIF(OJQ$25,MIN(OJR$25,$F$19)+1,"m")/12,0),0)</f>
        <v>0</v>
      </c>
      <c r="OJS49" s="258">
        <f ca="1">IFERROR(IF(ISNUMBER(SEARCH("months",#REF!)),INDEX(INDIRECT($I$20),1)*DATEDIF(OJS$25,MIN(OJT$25,$F$19)+1,"m")/12,0),0)</f>
        <v>0</v>
      </c>
      <c r="OJU49" s="258">
        <f ca="1">IFERROR(IF(ISNUMBER(SEARCH("months",#REF!)),INDEX(INDIRECT($I$20),1)*DATEDIF(OJU$25,MIN(OJV$25,$F$19)+1,"m")/12,0),0)</f>
        <v>0</v>
      </c>
      <c r="OJW49" s="258">
        <f ca="1">IFERROR(IF(ISNUMBER(SEARCH("months",#REF!)),INDEX(INDIRECT($I$20),1)*DATEDIF(OJW$25,MIN(OJX$25,$F$19)+1,"m")/12,0),0)</f>
        <v>0</v>
      </c>
      <c r="OJY49" s="258">
        <f ca="1">IFERROR(IF(ISNUMBER(SEARCH("months",#REF!)),INDEX(INDIRECT($I$20),1)*DATEDIF(OJY$25,MIN(OJZ$25,$F$19)+1,"m")/12,0),0)</f>
        <v>0</v>
      </c>
      <c r="OKA49" s="258">
        <f ca="1">IFERROR(IF(ISNUMBER(SEARCH("months",#REF!)),INDEX(INDIRECT($I$20),1)*DATEDIF(OKA$25,MIN(OKB$25,$F$19)+1,"m")/12,0),0)</f>
        <v>0</v>
      </c>
      <c r="OKC49" s="258">
        <f ca="1">IFERROR(IF(ISNUMBER(SEARCH("months",#REF!)),INDEX(INDIRECT($I$20),1)*DATEDIF(OKC$25,MIN(OKD$25,$F$19)+1,"m")/12,0),0)</f>
        <v>0</v>
      </c>
      <c r="OKE49" s="258">
        <f ca="1">IFERROR(IF(ISNUMBER(SEARCH("months",#REF!)),INDEX(INDIRECT($I$20),1)*DATEDIF(OKE$25,MIN(OKF$25,$F$19)+1,"m")/12,0),0)</f>
        <v>0</v>
      </c>
      <c r="OKG49" s="258">
        <f ca="1">IFERROR(IF(ISNUMBER(SEARCH("months",#REF!)),INDEX(INDIRECT($I$20),1)*DATEDIF(OKG$25,MIN(OKH$25,$F$19)+1,"m")/12,0),0)</f>
        <v>0</v>
      </c>
      <c r="OKI49" s="258">
        <f ca="1">IFERROR(IF(ISNUMBER(SEARCH("months",#REF!)),INDEX(INDIRECT($I$20),1)*DATEDIF(OKI$25,MIN(OKJ$25,$F$19)+1,"m")/12,0),0)</f>
        <v>0</v>
      </c>
      <c r="OKK49" s="258">
        <f ca="1">IFERROR(IF(ISNUMBER(SEARCH("months",#REF!)),INDEX(INDIRECT($I$20),1)*DATEDIF(OKK$25,MIN(OKL$25,$F$19)+1,"m")/12,0),0)</f>
        <v>0</v>
      </c>
      <c r="OKM49" s="258">
        <f ca="1">IFERROR(IF(ISNUMBER(SEARCH("months",#REF!)),INDEX(INDIRECT($I$20),1)*DATEDIF(OKM$25,MIN(OKN$25,$F$19)+1,"m")/12,0),0)</f>
        <v>0</v>
      </c>
      <c r="OKO49" s="258">
        <f ca="1">IFERROR(IF(ISNUMBER(SEARCH("months",#REF!)),INDEX(INDIRECT($I$20),1)*DATEDIF(OKO$25,MIN(OKP$25,$F$19)+1,"m")/12,0),0)</f>
        <v>0</v>
      </c>
      <c r="OKQ49" s="258">
        <f ca="1">IFERROR(IF(ISNUMBER(SEARCH("months",#REF!)),INDEX(INDIRECT($I$20),1)*DATEDIF(OKQ$25,MIN(OKR$25,$F$19)+1,"m")/12,0),0)</f>
        <v>0</v>
      </c>
      <c r="OKS49" s="258">
        <f ca="1">IFERROR(IF(ISNUMBER(SEARCH("months",#REF!)),INDEX(INDIRECT($I$20),1)*DATEDIF(OKS$25,MIN(OKT$25,$F$19)+1,"m")/12,0),0)</f>
        <v>0</v>
      </c>
      <c r="OKU49" s="258">
        <f ca="1">IFERROR(IF(ISNUMBER(SEARCH("months",#REF!)),INDEX(INDIRECT($I$20),1)*DATEDIF(OKU$25,MIN(OKV$25,$F$19)+1,"m")/12,0),0)</f>
        <v>0</v>
      </c>
      <c r="OKW49" s="258">
        <f ca="1">IFERROR(IF(ISNUMBER(SEARCH("months",#REF!)),INDEX(INDIRECT($I$20),1)*DATEDIF(OKW$25,MIN(OKX$25,$F$19)+1,"m")/12,0),0)</f>
        <v>0</v>
      </c>
      <c r="OKY49" s="258">
        <f ca="1">IFERROR(IF(ISNUMBER(SEARCH("months",#REF!)),INDEX(INDIRECT($I$20),1)*DATEDIF(OKY$25,MIN(OKZ$25,$F$19)+1,"m")/12,0),0)</f>
        <v>0</v>
      </c>
      <c r="OLA49" s="258">
        <f ca="1">IFERROR(IF(ISNUMBER(SEARCH("months",#REF!)),INDEX(INDIRECT($I$20),1)*DATEDIF(OLA$25,MIN(OLB$25,$F$19)+1,"m")/12,0),0)</f>
        <v>0</v>
      </c>
      <c r="OLC49" s="258">
        <f ca="1">IFERROR(IF(ISNUMBER(SEARCH("months",#REF!)),INDEX(INDIRECT($I$20),1)*DATEDIF(OLC$25,MIN(OLD$25,$F$19)+1,"m")/12,0),0)</f>
        <v>0</v>
      </c>
      <c r="OLE49" s="258">
        <f ca="1">IFERROR(IF(ISNUMBER(SEARCH("months",#REF!)),INDEX(INDIRECT($I$20),1)*DATEDIF(OLE$25,MIN(OLF$25,$F$19)+1,"m")/12,0),0)</f>
        <v>0</v>
      </c>
      <c r="OLG49" s="258">
        <f ca="1">IFERROR(IF(ISNUMBER(SEARCH("months",#REF!)),INDEX(INDIRECT($I$20),1)*DATEDIF(OLG$25,MIN(OLH$25,$F$19)+1,"m")/12,0),0)</f>
        <v>0</v>
      </c>
      <c r="OLI49" s="258">
        <f ca="1">IFERROR(IF(ISNUMBER(SEARCH("months",#REF!)),INDEX(INDIRECT($I$20),1)*DATEDIF(OLI$25,MIN(OLJ$25,$F$19)+1,"m")/12,0),0)</f>
        <v>0</v>
      </c>
      <c r="OLK49" s="258">
        <f ca="1">IFERROR(IF(ISNUMBER(SEARCH("months",#REF!)),INDEX(INDIRECT($I$20),1)*DATEDIF(OLK$25,MIN(OLL$25,$F$19)+1,"m")/12,0),0)</f>
        <v>0</v>
      </c>
      <c r="OLM49" s="258">
        <f ca="1">IFERROR(IF(ISNUMBER(SEARCH("months",#REF!)),INDEX(INDIRECT($I$20),1)*DATEDIF(OLM$25,MIN(OLN$25,$F$19)+1,"m")/12,0),0)</f>
        <v>0</v>
      </c>
      <c r="OLO49" s="258">
        <f ca="1">IFERROR(IF(ISNUMBER(SEARCH("months",#REF!)),INDEX(INDIRECT($I$20),1)*DATEDIF(OLO$25,MIN(OLP$25,$F$19)+1,"m")/12,0),0)</f>
        <v>0</v>
      </c>
      <c r="OLQ49" s="258">
        <f ca="1">IFERROR(IF(ISNUMBER(SEARCH("months",#REF!)),INDEX(INDIRECT($I$20),1)*DATEDIF(OLQ$25,MIN(OLR$25,$F$19)+1,"m")/12,0),0)</f>
        <v>0</v>
      </c>
      <c r="OLS49" s="258">
        <f ca="1">IFERROR(IF(ISNUMBER(SEARCH("months",#REF!)),INDEX(INDIRECT($I$20),1)*DATEDIF(OLS$25,MIN(OLT$25,$F$19)+1,"m")/12,0),0)</f>
        <v>0</v>
      </c>
      <c r="OLU49" s="258">
        <f ca="1">IFERROR(IF(ISNUMBER(SEARCH("months",#REF!)),INDEX(INDIRECT($I$20),1)*DATEDIF(OLU$25,MIN(OLV$25,$F$19)+1,"m")/12,0),0)</f>
        <v>0</v>
      </c>
      <c r="OLW49" s="258">
        <f ca="1">IFERROR(IF(ISNUMBER(SEARCH("months",#REF!)),INDEX(INDIRECT($I$20),1)*DATEDIF(OLW$25,MIN(OLX$25,$F$19)+1,"m")/12,0),0)</f>
        <v>0</v>
      </c>
      <c r="OLY49" s="258">
        <f ca="1">IFERROR(IF(ISNUMBER(SEARCH("months",#REF!)),INDEX(INDIRECT($I$20),1)*DATEDIF(OLY$25,MIN(OLZ$25,$F$19)+1,"m")/12,0),0)</f>
        <v>0</v>
      </c>
      <c r="OMA49" s="258">
        <f ca="1">IFERROR(IF(ISNUMBER(SEARCH("months",#REF!)),INDEX(INDIRECT($I$20),1)*DATEDIF(OMA$25,MIN(OMB$25,$F$19)+1,"m")/12,0),0)</f>
        <v>0</v>
      </c>
      <c r="OMC49" s="258">
        <f ca="1">IFERROR(IF(ISNUMBER(SEARCH("months",#REF!)),INDEX(INDIRECT($I$20),1)*DATEDIF(OMC$25,MIN(OMD$25,$F$19)+1,"m")/12,0),0)</f>
        <v>0</v>
      </c>
      <c r="OME49" s="258">
        <f ca="1">IFERROR(IF(ISNUMBER(SEARCH("months",#REF!)),INDEX(INDIRECT($I$20),1)*DATEDIF(OME$25,MIN(OMF$25,$F$19)+1,"m")/12,0),0)</f>
        <v>0</v>
      </c>
      <c r="OMG49" s="258">
        <f ca="1">IFERROR(IF(ISNUMBER(SEARCH("months",#REF!)),INDEX(INDIRECT($I$20),1)*DATEDIF(OMG$25,MIN(OMH$25,$F$19)+1,"m")/12,0),0)</f>
        <v>0</v>
      </c>
      <c r="OMI49" s="258">
        <f ca="1">IFERROR(IF(ISNUMBER(SEARCH("months",#REF!)),INDEX(INDIRECT($I$20),1)*DATEDIF(OMI$25,MIN(OMJ$25,$F$19)+1,"m")/12,0),0)</f>
        <v>0</v>
      </c>
      <c r="OMK49" s="258">
        <f ca="1">IFERROR(IF(ISNUMBER(SEARCH("months",#REF!)),INDEX(INDIRECT($I$20),1)*DATEDIF(OMK$25,MIN(OML$25,$F$19)+1,"m")/12,0),0)</f>
        <v>0</v>
      </c>
      <c r="OMM49" s="258">
        <f ca="1">IFERROR(IF(ISNUMBER(SEARCH("months",#REF!)),INDEX(INDIRECT($I$20),1)*DATEDIF(OMM$25,MIN(OMN$25,$F$19)+1,"m")/12,0),0)</f>
        <v>0</v>
      </c>
      <c r="OMO49" s="258">
        <f ca="1">IFERROR(IF(ISNUMBER(SEARCH("months",#REF!)),INDEX(INDIRECT($I$20),1)*DATEDIF(OMO$25,MIN(OMP$25,$F$19)+1,"m")/12,0),0)</f>
        <v>0</v>
      </c>
      <c r="OMQ49" s="258">
        <f ca="1">IFERROR(IF(ISNUMBER(SEARCH("months",#REF!)),INDEX(INDIRECT($I$20),1)*DATEDIF(OMQ$25,MIN(OMR$25,$F$19)+1,"m")/12,0),0)</f>
        <v>0</v>
      </c>
      <c r="OMS49" s="258">
        <f ca="1">IFERROR(IF(ISNUMBER(SEARCH("months",#REF!)),INDEX(INDIRECT($I$20),1)*DATEDIF(OMS$25,MIN(OMT$25,$F$19)+1,"m")/12,0),0)</f>
        <v>0</v>
      </c>
      <c r="OMU49" s="258">
        <f ca="1">IFERROR(IF(ISNUMBER(SEARCH("months",#REF!)),INDEX(INDIRECT($I$20),1)*DATEDIF(OMU$25,MIN(OMV$25,$F$19)+1,"m")/12,0),0)</f>
        <v>0</v>
      </c>
      <c r="OMW49" s="258">
        <f ca="1">IFERROR(IF(ISNUMBER(SEARCH("months",#REF!)),INDEX(INDIRECT($I$20),1)*DATEDIF(OMW$25,MIN(OMX$25,$F$19)+1,"m")/12,0),0)</f>
        <v>0</v>
      </c>
      <c r="OMY49" s="258">
        <f ca="1">IFERROR(IF(ISNUMBER(SEARCH("months",#REF!)),INDEX(INDIRECT($I$20),1)*DATEDIF(OMY$25,MIN(OMZ$25,$F$19)+1,"m")/12,0),0)</f>
        <v>0</v>
      </c>
      <c r="ONA49" s="258">
        <f ca="1">IFERROR(IF(ISNUMBER(SEARCH("months",#REF!)),INDEX(INDIRECT($I$20),1)*DATEDIF(ONA$25,MIN(ONB$25,$F$19)+1,"m")/12,0),0)</f>
        <v>0</v>
      </c>
      <c r="ONC49" s="258">
        <f ca="1">IFERROR(IF(ISNUMBER(SEARCH("months",#REF!)),INDEX(INDIRECT($I$20),1)*DATEDIF(ONC$25,MIN(OND$25,$F$19)+1,"m")/12,0),0)</f>
        <v>0</v>
      </c>
      <c r="ONE49" s="258">
        <f ca="1">IFERROR(IF(ISNUMBER(SEARCH("months",#REF!)),INDEX(INDIRECT($I$20),1)*DATEDIF(ONE$25,MIN(ONF$25,$F$19)+1,"m")/12,0),0)</f>
        <v>0</v>
      </c>
      <c r="ONG49" s="258">
        <f ca="1">IFERROR(IF(ISNUMBER(SEARCH("months",#REF!)),INDEX(INDIRECT($I$20),1)*DATEDIF(ONG$25,MIN(ONH$25,$F$19)+1,"m")/12,0),0)</f>
        <v>0</v>
      </c>
      <c r="ONI49" s="258">
        <f ca="1">IFERROR(IF(ISNUMBER(SEARCH("months",#REF!)),INDEX(INDIRECT($I$20),1)*DATEDIF(ONI$25,MIN(ONJ$25,$F$19)+1,"m")/12,0),0)</f>
        <v>0</v>
      </c>
      <c r="ONK49" s="258">
        <f ca="1">IFERROR(IF(ISNUMBER(SEARCH("months",#REF!)),INDEX(INDIRECT($I$20),1)*DATEDIF(ONK$25,MIN(ONL$25,$F$19)+1,"m")/12,0),0)</f>
        <v>0</v>
      </c>
      <c r="ONM49" s="258">
        <f ca="1">IFERROR(IF(ISNUMBER(SEARCH("months",#REF!)),INDEX(INDIRECT($I$20),1)*DATEDIF(ONM$25,MIN(ONN$25,$F$19)+1,"m")/12,0),0)</f>
        <v>0</v>
      </c>
      <c r="ONO49" s="258">
        <f ca="1">IFERROR(IF(ISNUMBER(SEARCH("months",#REF!)),INDEX(INDIRECT($I$20),1)*DATEDIF(ONO$25,MIN(ONP$25,$F$19)+1,"m")/12,0),0)</f>
        <v>0</v>
      </c>
      <c r="ONQ49" s="258">
        <f ca="1">IFERROR(IF(ISNUMBER(SEARCH("months",#REF!)),INDEX(INDIRECT($I$20),1)*DATEDIF(ONQ$25,MIN(ONR$25,$F$19)+1,"m")/12,0),0)</f>
        <v>0</v>
      </c>
      <c r="ONS49" s="258">
        <f ca="1">IFERROR(IF(ISNUMBER(SEARCH("months",#REF!)),INDEX(INDIRECT($I$20),1)*DATEDIF(ONS$25,MIN(ONT$25,$F$19)+1,"m")/12,0),0)</f>
        <v>0</v>
      </c>
      <c r="ONU49" s="258">
        <f ca="1">IFERROR(IF(ISNUMBER(SEARCH("months",#REF!)),INDEX(INDIRECT($I$20),1)*DATEDIF(ONU$25,MIN(ONV$25,$F$19)+1,"m")/12,0),0)</f>
        <v>0</v>
      </c>
      <c r="ONW49" s="258">
        <f ca="1">IFERROR(IF(ISNUMBER(SEARCH("months",#REF!)),INDEX(INDIRECT($I$20),1)*DATEDIF(ONW$25,MIN(ONX$25,$F$19)+1,"m")/12,0),0)</f>
        <v>0</v>
      </c>
      <c r="ONY49" s="258">
        <f ca="1">IFERROR(IF(ISNUMBER(SEARCH("months",#REF!)),INDEX(INDIRECT($I$20),1)*DATEDIF(ONY$25,MIN(ONZ$25,$F$19)+1,"m")/12,0),0)</f>
        <v>0</v>
      </c>
      <c r="OOA49" s="258">
        <f ca="1">IFERROR(IF(ISNUMBER(SEARCH("months",#REF!)),INDEX(INDIRECT($I$20),1)*DATEDIF(OOA$25,MIN(OOB$25,$F$19)+1,"m")/12,0),0)</f>
        <v>0</v>
      </c>
      <c r="OOC49" s="258">
        <f ca="1">IFERROR(IF(ISNUMBER(SEARCH("months",#REF!)),INDEX(INDIRECT($I$20),1)*DATEDIF(OOC$25,MIN(OOD$25,$F$19)+1,"m")/12,0),0)</f>
        <v>0</v>
      </c>
      <c r="OOE49" s="258">
        <f ca="1">IFERROR(IF(ISNUMBER(SEARCH("months",#REF!)),INDEX(INDIRECT($I$20),1)*DATEDIF(OOE$25,MIN(OOF$25,$F$19)+1,"m")/12,0),0)</f>
        <v>0</v>
      </c>
      <c r="OOG49" s="258">
        <f ca="1">IFERROR(IF(ISNUMBER(SEARCH("months",#REF!)),INDEX(INDIRECT($I$20),1)*DATEDIF(OOG$25,MIN(OOH$25,$F$19)+1,"m")/12,0),0)</f>
        <v>0</v>
      </c>
      <c r="OOI49" s="258">
        <f ca="1">IFERROR(IF(ISNUMBER(SEARCH("months",#REF!)),INDEX(INDIRECT($I$20),1)*DATEDIF(OOI$25,MIN(OOJ$25,$F$19)+1,"m")/12,0),0)</f>
        <v>0</v>
      </c>
      <c r="OOK49" s="258">
        <f ca="1">IFERROR(IF(ISNUMBER(SEARCH("months",#REF!)),INDEX(INDIRECT($I$20),1)*DATEDIF(OOK$25,MIN(OOL$25,$F$19)+1,"m")/12,0),0)</f>
        <v>0</v>
      </c>
      <c r="OOM49" s="258">
        <f ca="1">IFERROR(IF(ISNUMBER(SEARCH("months",#REF!)),INDEX(INDIRECT($I$20),1)*DATEDIF(OOM$25,MIN(OON$25,$F$19)+1,"m")/12,0),0)</f>
        <v>0</v>
      </c>
      <c r="OOO49" s="258">
        <f ca="1">IFERROR(IF(ISNUMBER(SEARCH("months",#REF!)),INDEX(INDIRECT($I$20),1)*DATEDIF(OOO$25,MIN(OOP$25,$F$19)+1,"m")/12,0),0)</f>
        <v>0</v>
      </c>
      <c r="OOQ49" s="258">
        <f ca="1">IFERROR(IF(ISNUMBER(SEARCH("months",#REF!)),INDEX(INDIRECT($I$20),1)*DATEDIF(OOQ$25,MIN(OOR$25,$F$19)+1,"m")/12,0),0)</f>
        <v>0</v>
      </c>
      <c r="OOS49" s="258">
        <f ca="1">IFERROR(IF(ISNUMBER(SEARCH("months",#REF!)),INDEX(INDIRECT($I$20),1)*DATEDIF(OOS$25,MIN(OOT$25,$F$19)+1,"m")/12,0),0)</f>
        <v>0</v>
      </c>
      <c r="OOU49" s="258">
        <f ca="1">IFERROR(IF(ISNUMBER(SEARCH("months",#REF!)),INDEX(INDIRECT($I$20),1)*DATEDIF(OOU$25,MIN(OOV$25,$F$19)+1,"m")/12,0),0)</f>
        <v>0</v>
      </c>
      <c r="OOW49" s="258">
        <f ca="1">IFERROR(IF(ISNUMBER(SEARCH("months",#REF!)),INDEX(INDIRECT($I$20),1)*DATEDIF(OOW$25,MIN(OOX$25,$F$19)+1,"m")/12,0),0)</f>
        <v>0</v>
      </c>
      <c r="OOY49" s="258">
        <f ca="1">IFERROR(IF(ISNUMBER(SEARCH("months",#REF!)),INDEX(INDIRECT($I$20),1)*DATEDIF(OOY$25,MIN(OOZ$25,$F$19)+1,"m")/12,0),0)</f>
        <v>0</v>
      </c>
      <c r="OPA49" s="258">
        <f ca="1">IFERROR(IF(ISNUMBER(SEARCH("months",#REF!)),INDEX(INDIRECT($I$20),1)*DATEDIF(OPA$25,MIN(OPB$25,$F$19)+1,"m")/12,0),0)</f>
        <v>0</v>
      </c>
      <c r="OPC49" s="258">
        <f ca="1">IFERROR(IF(ISNUMBER(SEARCH("months",#REF!)),INDEX(INDIRECT($I$20),1)*DATEDIF(OPC$25,MIN(OPD$25,$F$19)+1,"m")/12,0),0)</f>
        <v>0</v>
      </c>
      <c r="OPE49" s="258">
        <f ca="1">IFERROR(IF(ISNUMBER(SEARCH("months",#REF!)),INDEX(INDIRECT($I$20),1)*DATEDIF(OPE$25,MIN(OPF$25,$F$19)+1,"m")/12,0),0)</f>
        <v>0</v>
      </c>
      <c r="OPG49" s="258">
        <f ca="1">IFERROR(IF(ISNUMBER(SEARCH("months",#REF!)),INDEX(INDIRECT($I$20),1)*DATEDIF(OPG$25,MIN(OPH$25,$F$19)+1,"m")/12,0),0)</f>
        <v>0</v>
      </c>
      <c r="OPI49" s="258">
        <f ca="1">IFERROR(IF(ISNUMBER(SEARCH("months",#REF!)),INDEX(INDIRECT($I$20),1)*DATEDIF(OPI$25,MIN(OPJ$25,$F$19)+1,"m")/12,0),0)</f>
        <v>0</v>
      </c>
      <c r="OPK49" s="258">
        <f ca="1">IFERROR(IF(ISNUMBER(SEARCH("months",#REF!)),INDEX(INDIRECT($I$20),1)*DATEDIF(OPK$25,MIN(OPL$25,$F$19)+1,"m")/12,0),0)</f>
        <v>0</v>
      </c>
      <c r="OPM49" s="258">
        <f ca="1">IFERROR(IF(ISNUMBER(SEARCH("months",#REF!)),INDEX(INDIRECT($I$20),1)*DATEDIF(OPM$25,MIN(OPN$25,$F$19)+1,"m")/12,0),0)</f>
        <v>0</v>
      </c>
      <c r="OPO49" s="258">
        <f ca="1">IFERROR(IF(ISNUMBER(SEARCH("months",#REF!)),INDEX(INDIRECT($I$20),1)*DATEDIF(OPO$25,MIN(OPP$25,$F$19)+1,"m")/12,0),0)</f>
        <v>0</v>
      </c>
      <c r="OPQ49" s="258">
        <f ca="1">IFERROR(IF(ISNUMBER(SEARCH("months",#REF!)),INDEX(INDIRECT($I$20),1)*DATEDIF(OPQ$25,MIN(OPR$25,$F$19)+1,"m")/12,0),0)</f>
        <v>0</v>
      </c>
      <c r="OPS49" s="258">
        <f ca="1">IFERROR(IF(ISNUMBER(SEARCH("months",#REF!)),INDEX(INDIRECT($I$20),1)*DATEDIF(OPS$25,MIN(OPT$25,$F$19)+1,"m")/12,0),0)</f>
        <v>0</v>
      </c>
      <c r="OPU49" s="258">
        <f ca="1">IFERROR(IF(ISNUMBER(SEARCH("months",#REF!)),INDEX(INDIRECT($I$20),1)*DATEDIF(OPU$25,MIN(OPV$25,$F$19)+1,"m")/12,0),0)</f>
        <v>0</v>
      </c>
      <c r="OPW49" s="258">
        <f ca="1">IFERROR(IF(ISNUMBER(SEARCH("months",#REF!)),INDEX(INDIRECT($I$20),1)*DATEDIF(OPW$25,MIN(OPX$25,$F$19)+1,"m")/12,0),0)</f>
        <v>0</v>
      </c>
      <c r="OPY49" s="258">
        <f ca="1">IFERROR(IF(ISNUMBER(SEARCH("months",#REF!)),INDEX(INDIRECT($I$20),1)*DATEDIF(OPY$25,MIN(OPZ$25,$F$19)+1,"m")/12,0),0)</f>
        <v>0</v>
      </c>
      <c r="OQA49" s="258">
        <f ca="1">IFERROR(IF(ISNUMBER(SEARCH("months",#REF!)),INDEX(INDIRECT($I$20),1)*DATEDIF(OQA$25,MIN(OQB$25,$F$19)+1,"m")/12,0),0)</f>
        <v>0</v>
      </c>
      <c r="OQC49" s="258">
        <f ca="1">IFERROR(IF(ISNUMBER(SEARCH("months",#REF!)),INDEX(INDIRECT($I$20),1)*DATEDIF(OQC$25,MIN(OQD$25,$F$19)+1,"m")/12,0),0)</f>
        <v>0</v>
      </c>
      <c r="OQE49" s="258">
        <f ca="1">IFERROR(IF(ISNUMBER(SEARCH("months",#REF!)),INDEX(INDIRECT($I$20),1)*DATEDIF(OQE$25,MIN(OQF$25,$F$19)+1,"m")/12,0),0)</f>
        <v>0</v>
      </c>
      <c r="OQG49" s="258">
        <f ca="1">IFERROR(IF(ISNUMBER(SEARCH("months",#REF!)),INDEX(INDIRECT($I$20),1)*DATEDIF(OQG$25,MIN(OQH$25,$F$19)+1,"m")/12,0),0)</f>
        <v>0</v>
      </c>
      <c r="OQI49" s="258">
        <f ca="1">IFERROR(IF(ISNUMBER(SEARCH("months",#REF!)),INDEX(INDIRECT($I$20),1)*DATEDIF(OQI$25,MIN(OQJ$25,$F$19)+1,"m")/12,0),0)</f>
        <v>0</v>
      </c>
      <c r="OQK49" s="258">
        <f ca="1">IFERROR(IF(ISNUMBER(SEARCH("months",#REF!)),INDEX(INDIRECT($I$20),1)*DATEDIF(OQK$25,MIN(OQL$25,$F$19)+1,"m")/12,0),0)</f>
        <v>0</v>
      </c>
      <c r="OQM49" s="258">
        <f ca="1">IFERROR(IF(ISNUMBER(SEARCH("months",#REF!)),INDEX(INDIRECT($I$20),1)*DATEDIF(OQM$25,MIN(OQN$25,$F$19)+1,"m")/12,0),0)</f>
        <v>0</v>
      </c>
      <c r="OQO49" s="258">
        <f ca="1">IFERROR(IF(ISNUMBER(SEARCH("months",#REF!)),INDEX(INDIRECT($I$20),1)*DATEDIF(OQO$25,MIN(OQP$25,$F$19)+1,"m")/12,0),0)</f>
        <v>0</v>
      </c>
      <c r="OQQ49" s="258">
        <f ca="1">IFERROR(IF(ISNUMBER(SEARCH("months",#REF!)),INDEX(INDIRECT($I$20),1)*DATEDIF(OQQ$25,MIN(OQR$25,$F$19)+1,"m")/12,0),0)</f>
        <v>0</v>
      </c>
      <c r="OQS49" s="258">
        <f ca="1">IFERROR(IF(ISNUMBER(SEARCH("months",#REF!)),INDEX(INDIRECT($I$20),1)*DATEDIF(OQS$25,MIN(OQT$25,$F$19)+1,"m")/12,0),0)</f>
        <v>0</v>
      </c>
      <c r="OQU49" s="258">
        <f ca="1">IFERROR(IF(ISNUMBER(SEARCH("months",#REF!)),INDEX(INDIRECT($I$20),1)*DATEDIF(OQU$25,MIN(OQV$25,$F$19)+1,"m")/12,0),0)</f>
        <v>0</v>
      </c>
      <c r="OQW49" s="258">
        <f ca="1">IFERROR(IF(ISNUMBER(SEARCH("months",#REF!)),INDEX(INDIRECT($I$20),1)*DATEDIF(OQW$25,MIN(OQX$25,$F$19)+1,"m")/12,0),0)</f>
        <v>0</v>
      </c>
      <c r="OQY49" s="258">
        <f ca="1">IFERROR(IF(ISNUMBER(SEARCH("months",#REF!)),INDEX(INDIRECT($I$20),1)*DATEDIF(OQY$25,MIN(OQZ$25,$F$19)+1,"m")/12,0),0)</f>
        <v>0</v>
      </c>
      <c r="ORA49" s="258">
        <f ca="1">IFERROR(IF(ISNUMBER(SEARCH("months",#REF!)),INDEX(INDIRECT($I$20),1)*DATEDIF(ORA$25,MIN(ORB$25,$F$19)+1,"m")/12,0),0)</f>
        <v>0</v>
      </c>
      <c r="ORC49" s="258">
        <f ca="1">IFERROR(IF(ISNUMBER(SEARCH("months",#REF!)),INDEX(INDIRECT($I$20),1)*DATEDIF(ORC$25,MIN(ORD$25,$F$19)+1,"m")/12,0),0)</f>
        <v>0</v>
      </c>
      <c r="ORE49" s="258">
        <f ca="1">IFERROR(IF(ISNUMBER(SEARCH("months",#REF!)),INDEX(INDIRECT($I$20),1)*DATEDIF(ORE$25,MIN(ORF$25,$F$19)+1,"m")/12,0),0)</f>
        <v>0</v>
      </c>
      <c r="ORG49" s="258">
        <f ca="1">IFERROR(IF(ISNUMBER(SEARCH("months",#REF!)),INDEX(INDIRECT($I$20),1)*DATEDIF(ORG$25,MIN(ORH$25,$F$19)+1,"m")/12,0),0)</f>
        <v>0</v>
      </c>
      <c r="ORI49" s="258">
        <f ca="1">IFERROR(IF(ISNUMBER(SEARCH("months",#REF!)),INDEX(INDIRECT($I$20),1)*DATEDIF(ORI$25,MIN(ORJ$25,$F$19)+1,"m")/12,0),0)</f>
        <v>0</v>
      </c>
      <c r="ORK49" s="258">
        <f ca="1">IFERROR(IF(ISNUMBER(SEARCH("months",#REF!)),INDEX(INDIRECT($I$20),1)*DATEDIF(ORK$25,MIN(ORL$25,$F$19)+1,"m")/12,0),0)</f>
        <v>0</v>
      </c>
      <c r="ORM49" s="258">
        <f ca="1">IFERROR(IF(ISNUMBER(SEARCH("months",#REF!)),INDEX(INDIRECT($I$20),1)*DATEDIF(ORM$25,MIN(ORN$25,$F$19)+1,"m")/12,0),0)</f>
        <v>0</v>
      </c>
      <c r="ORO49" s="258">
        <f ca="1">IFERROR(IF(ISNUMBER(SEARCH("months",#REF!)),INDEX(INDIRECT($I$20),1)*DATEDIF(ORO$25,MIN(ORP$25,$F$19)+1,"m")/12,0),0)</f>
        <v>0</v>
      </c>
      <c r="ORQ49" s="258">
        <f ca="1">IFERROR(IF(ISNUMBER(SEARCH("months",#REF!)),INDEX(INDIRECT($I$20),1)*DATEDIF(ORQ$25,MIN(ORR$25,$F$19)+1,"m")/12,0),0)</f>
        <v>0</v>
      </c>
      <c r="ORS49" s="258">
        <f ca="1">IFERROR(IF(ISNUMBER(SEARCH("months",#REF!)),INDEX(INDIRECT($I$20),1)*DATEDIF(ORS$25,MIN(ORT$25,$F$19)+1,"m")/12,0),0)</f>
        <v>0</v>
      </c>
      <c r="ORU49" s="258">
        <f ca="1">IFERROR(IF(ISNUMBER(SEARCH("months",#REF!)),INDEX(INDIRECT($I$20),1)*DATEDIF(ORU$25,MIN(ORV$25,$F$19)+1,"m")/12,0),0)</f>
        <v>0</v>
      </c>
      <c r="ORW49" s="258">
        <f ca="1">IFERROR(IF(ISNUMBER(SEARCH("months",#REF!)),INDEX(INDIRECT($I$20),1)*DATEDIF(ORW$25,MIN(ORX$25,$F$19)+1,"m")/12,0),0)</f>
        <v>0</v>
      </c>
      <c r="ORY49" s="258">
        <f ca="1">IFERROR(IF(ISNUMBER(SEARCH("months",#REF!)),INDEX(INDIRECT($I$20),1)*DATEDIF(ORY$25,MIN(ORZ$25,$F$19)+1,"m")/12,0),0)</f>
        <v>0</v>
      </c>
      <c r="OSA49" s="258">
        <f ca="1">IFERROR(IF(ISNUMBER(SEARCH("months",#REF!)),INDEX(INDIRECT($I$20),1)*DATEDIF(OSA$25,MIN(OSB$25,$F$19)+1,"m")/12,0),0)</f>
        <v>0</v>
      </c>
      <c r="OSC49" s="258">
        <f ca="1">IFERROR(IF(ISNUMBER(SEARCH("months",#REF!)),INDEX(INDIRECT($I$20),1)*DATEDIF(OSC$25,MIN(OSD$25,$F$19)+1,"m")/12,0),0)</f>
        <v>0</v>
      </c>
      <c r="OSE49" s="258">
        <f ca="1">IFERROR(IF(ISNUMBER(SEARCH("months",#REF!)),INDEX(INDIRECT($I$20),1)*DATEDIF(OSE$25,MIN(OSF$25,$F$19)+1,"m")/12,0),0)</f>
        <v>0</v>
      </c>
      <c r="OSG49" s="258">
        <f ca="1">IFERROR(IF(ISNUMBER(SEARCH("months",#REF!)),INDEX(INDIRECT($I$20),1)*DATEDIF(OSG$25,MIN(OSH$25,$F$19)+1,"m")/12,0),0)</f>
        <v>0</v>
      </c>
      <c r="OSI49" s="258">
        <f ca="1">IFERROR(IF(ISNUMBER(SEARCH("months",#REF!)),INDEX(INDIRECT($I$20),1)*DATEDIF(OSI$25,MIN(OSJ$25,$F$19)+1,"m")/12,0),0)</f>
        <v>0</v>
      </c>
      <c r="OSK49" s="258">
        <f ca="1">IFERROR(IF(ISNUMBER(SEARCH("months",#REF!)),INDEX(INDIRECT($I$20),1)*DATEDIF(OSK$25,MIN(OSL$25,$F$19)+1,"m")/12,0),0)</f>
        <v>0</v>
      </c>
      <c r="OSM49" s="258">
        <f ca="1">IFERROR(IF(ISNUMBER(SEARCH("months",#REF!)),INDEX(INDIRECT($I$20),1)*DATEDIF(OSM$25,MIN(OSN$25,$F$19)+1,"m")/12,0),0)</f>
        <v>0</v>
      </c>
      <c r="OSO49" s="258">
        <f ca="1">IFERROR(IF(ISNUMBER(SEARCH("months",#REF!)),INDEX(INDIRECT($I$20),1)*DATEDIF(OSO$25,MIN(OSP$25,$F$19)+1,"m")/12,0),0)</f>
        <v>0</v>
      </c>
      <c r="OSQ49" s="258">
        <f ca="1">IFERROR(IF(ISNUMBER(SEARCH("months",#REF!)),INDEX(INDIRECT($I$20),1)*DATEDIF(OSQ$25,MIN(OSR$25,$F$19)+1,"m")/12,0),0)</f>
        <v>0</v>
      </c>
      <c r="OSS49" s="258">
        <f ca="1">IFERROR(IF(ISNUMBER(SEARCH("months",#REF!)),INDEX(INDIRECT($I$20),1)*DATEDIF(OSS$25,MIN(OST$25,$F$19)+1,"m")/12,0),0)</f>
        <v>0</v>
      </c>
      <c r="OSU49" s="258">
        <f ca="1">IFERROR(IF(ISNUMBER(SEARCH("months",#REF!)),INDEX(INDIRECT($I$20),1)*DATEDIF(OSU$25,MIN(OSV$25,$F$19)+1,"m")/12,0),0)</f>
        <v>0</v>
      </c>
      <c r="OSW49" s="258">
        <f ca="1">IFERROR(IF(ISNUMBER(SEARCH("months",#REF!)),INDEX(INDIRECT($I$20),1)*DATEDIF(OSW$25,MIN(OSX$25,$F$19)+1,"m")/12,0),0)</f>
        <v>0</v>
      </c>
      <c r="OSY49" s="258">
        <f ca="1">IFERROR(IF(ISNUMBER(SEARCH("months",#REF!)),INDEX(INDIRECT($I$20),1)*DATEDIF(OSY$25,MIN(OSZ$25,$F$19)+1,"m")/12,0),0)</f>
        <v>0</v>
      </c>
      <c r="OTA49" s="258">
        <f ca="1">IFERROR(IF(ISNUMBER(SEARCH("months",#REF!)),INDEX(INDIRECT($I$20),1)*DATEDIF(OTA$25,MIN(OTB$25,$F$19)+1,"m")/12,0),0)</f>
        <v>0</v>
      </c>
      <c r="OTC49" s="258">
        <f ca="1">IFERROR(IF(ISNUMBER(SEARCH("months",#REF!)),INDEX(INDIRECT($I$20),1)*DATEDIF(OTC$25,MIN(OTD$25,$F$19)+1,"m")/12,0),0)</f>
        <v>0</v>
      </c>
      <c r="OTE49" s="258">
        <f ca="1">IFERROR(IF(ISNUMBER(SEARCH("months",#REF!)),INDEX(INDIRECT($I$20),1)*DATEDIF(OTE$25,MIN(OTF$25,$F$19)+1,"m")/12,0),0)</f>
        <v>0</v>
      </c>
      <c r="OTG49" s="258">
        <f ca="1">IFERROR(IF(ISNUMBER(SEARCH("months",#REF!)),INDEX(INDIRECT($I$20),1)*DATEDIF(OTG$25,MIN(OTH$25,$F$19)+1,"m")/12,0),0)</f>
        <v>0</v>
      </c>
      <c r="OTI49" s="258">
        <f ca="1">IFERROR(IF(ISNUMBER(SEARCH("months",#REF!)),INDEX(INDIRECT($I$20),1)*DATEDIF(OTI$25,MIN(OTJ$25,$F$19)+1,"m")/12,0),0)</f>
        <v>0</v>
      </c>
      <c r="OTK49" s="258">
        <f ca="1">IFERROR(IF(ISNUMBER(SEARCH("months",#REF!)),INDEX(INDIRECT($I$20),1)*DATEDIF(OTK$25,MIN(OTL$25,$F$19)+1,"m")/12,0),0)</f>
        <v>0</v>
      </c>
      <c r="OTM49" s="258">
        <f ca="1">IFERROR(IF(ISNUMBER(SEARCH("months",#REF!)),INDEX(INDIRECT($I$20),1)*DATEDIF(OTM$25,MIN(OTN$25,$F$19)+1,"m")/12,0),0)</f>
        <v>0</v>
      </c>
      <c r="OTO49" s="258">
        <f ca="1">IFERROR(IF(ISNUMBER(SEARCH("months",#REF!)),INDEX(INDIRECT($I$20),1)*DATEDIF(OTO$25,MIN(OTP$25,$F$19)+1,"m")/12,0),0)</f>
        <v>0</v>
      </c>
      <c r="OTQ49" s="258">
        <f ca="1">IFERROR(IF(ISNUMBER(SEARCH("months",#REF!)),INDEX(INDIRECT($I$20),1)*DATEDIF(OTQ$25,MIN(OTR$25,$F$19)+1,"m")/12,0),0)</f>
        <v>0</v>
      </c>
      <c r="OTS49" s="258">
        <f ca="1">IFERROR(IF(ISNUMBER(SEARCH("months",#REF!)),INDEX(INDIRECT($I$20),1)*DATEDIF(OTS$25,MIN(OTT$25,$F$19)+1,"m")/12,0),0)</f>
        <v>0</v>
      </c>
      <c r="OTU49" s="258">
        <f ca="1">IFERROR(IF(ISNUMBER(SEARCH("months",#REF!)),INDEX(INDIRECT($I$20),1)*DATEDIF(OTU$25,MIN(OTV$25,$F$19)+1,"m")/12,0),0)</f>
        <v>0</v>
      </c>
      <c r="OTW49" s="258">
        <f ca="1">IFERROR(IF(ISNUMBER(SEARCH("months",#REF!)),INDEX(INDIRECT($I$20),1)*DATEDIF(OTW$25,MIN(OTX$25,$F$19)+1,"m")/12,0),0)</f>
        <v>0</v>
      </c>
      <c r="OTY49" s="258">
        <f ca="1">IFERROR(IF(ISNUMBER(SEARCH("months",#REF!)),INDEX(INDIRECT($I$20),1)*DATEDIF(OTY$25,MIN(OTZ$25,$F$19)+1,"m")/12,0),0)</f>
        <v>0</v>
      </c>
      <c r="OUA49" s="258">
        <f ca="1">IFERROR(IF(ISNUMBER(SEARCH("months",#REF!)),INDEX(INDIRECT($I$20),1)*DATEDIF(OUA$25,MIN(OUB$25,$F$19)+1,"m")/12,0),0)</f>
        <v>0</v>
      </c>
      <c r="OUC49" s="258">
        <f ca="1">IFERROR(IF(ISNUMBER(SEARCH("months",#REF!)),INDEX(INDIRECT($I$20),1)*DATEDIF(OUC$25,MIN(OUD$25,$F$19)+1,"m")/12,0),0)</f>
        <v>0</v>
      </c>
      <c r="OUE49" s="258">
        <f ca="1">IFERROR(IF(ISNUMBER(SEARCH("months",#REF!)),INDEX(INDIRECT($I$20),1)*DATEDIF(OUE$25,MIN(OUF$25,$F$19)+1,"m")/12,0),0)</f>
        <v>0</v>
      </c>
      <c r="OUG49" s="258">
        <f ca="1">IFERROR(IF(ISNUMBER(SEARCH("months",#REF!)),INDEX(INDIRECT($I$20),1)*DATEDIF(OUG$25,MIN(OUH$25,$F$19)+1,"m")/12,0),0)</f>
        <v>0</v>
      </c>
      <c r="OUI49" s="258">
        <f ca="1">IFERROR(IF(ISNUMBER(SEARCH("months",#REF!)),INDEX(INDIRECT($I$20),1)*DATEDIF(OUI$25,MIN(OUJ$25,$F$19)+1,"m")/12,0),0)</f>
        <v>0</v>
      </c>
      <c r="OUK49" s="258">
        <f ca="1">IFERROR(IF(ISNUMBER(SEARCH("months",#REF!)),INDEX(INDIRECT($I$20),1)*DATEDIF(OUK$25,MIN(OUL$25,$F$19)+1,"m")/12,0),0)</f>
        <v>0</v>
      </c>
      <c r="OUM49" s="258">
        <f ca="1">IFERROR(IF(ISNUMBER(SEARCH("months",#REF!)),INDEX(INDIRECT($I$20),1)*DATEDIF(OUM$25,MIN(OUN$25,$F$19)+1,"m")/12,0),0)</f>
        <v>0</v>
      </c>
      <c r="OUO49" s="258">
        <f ca="1">IFERROR(IF(ISNUMBER(SEARCH("months",#REF!)),INDEX(INDIRECT($I$20),1)*DATEDIF(OUO$25,MIN(OUP$25,$F$19)+1,"m")/12,0),0)</f>
        <v>0</v>
      </c>
      <c r="OUQ49" s="258">
        <f ca="1">IFERROR(IF(ISNUMBER(SEARCH("months",#REF!)),INDEX(INDIRECT($I$20),1)*DATEDIF(OUQ$25,MIN(OUR$25,$F$19)+1,"m")/12,0),0)</f>
        <v>0</v>
      </c>
      <c r="OUS49" s="258">
        <f ca="1">IFERROR(IF(ISNUMBER(SEARCH("months",#REF!)),INDEX(INDIRECT($I$20),1)*DATEDIF(OUS$25,MIN(OUT$25,$F$19)+1,"m")/12,0),0)</f>
        <v>0</v>
      </c>
      <c r="OUU49" s="258">
        <f ca="1">IFERROR(IF(ISNUMBER(SEARCH("months",#REF!)),INDEX(INDIRECT($I$20),1)*DATEDIF(OUU$25,MIN(OUV$25,$F$19)+1,"m")/12,0),0)</f>
        <v>0</v>
      </c>
      <c r="OUW49" s="258">
        <f ca="1">IFERROR(IF(ISNUMBER(SEARCH("months",#REF!)),INDEX(INDIRECT($I$20),1)*DATEDIF(OUW$25,MIN(OUX$25,$F$19)+1,"m")/12,0),0)</f>
        <v>0</v>
      </c>
      <c r="OUY49" s="258">
        <f ca="1">IFERROR(IF(ISNUMBER(SEARCH("months",#REF!)),INDEX(INDIRECT($I$20),1)*DATEDIF(OUY$25,MIN(OUZ$25,$F$19)+1,"m")/12,0),0)</f>
        <v>0</v>
      </c>
      <c r="OVA49" s="258">
        <f ca="1">IFERROR(IF(ISNUMBER(SEARCH("months",#REF!)),INDEX(INDIRECT($I$20),1)*DATEDIF(OVA$25,MIN(OVB$25,$F$19)+1,"m")/12,0),0)</f>
        <v>0</v>
      </c>
      <c r="OVC49" s="258">
        <f ca="1">IFERROR(IF(ISNUMBER(SEARCH("months",#REF!)),INDEX(INDIRECT($I$20),1)*DATEDIF(OVC$25,MIN(OVD$25,$F$19)+1,"m")/12,0),0)</f>
        <v>0</v>
      </c>
      <c r="OVE49" s="258">
        <f ca="1">IFERROR(IF(ISNUMBER(SEARCH("months",#REF!)),INDEX(INDIRECT($I$20),1)*DATEDIF(OVE$25,MIN(OVF$25,$F$19)+1,"m")/12,0),0)</f>
        <v>0</v>
      </c>
      <c r="OVG49" s="258">
        <f ca="1">IFERROR(IF(ISNUMBER(SEARCH("months",#REF!)),INDEX(INDIRECT($I$20),1)*DATEDIF(OVG$25,MIN(OVH$25,$F$19)+1,"m")/12,0),0)</f>
        <v>0</v>
      </c>
      <c r="OVI49" s="258">
        <f ca="1">IFERROR(IF(ISNUMBER(SEARCH("months",#REF!)),INDEX(INDIRECT($I$20),1)*DATEDIF(OVI$25,MIN(OVJ$25,$F$19)+1,"m")/12,0),0)</f>
        <v>0</v>
      </c>
      <c r="OVK49" s="258">
        <f ca="1">IFERROR(IF(ISNUMBER(SEARCH("months",#REF!)),INDEX(INDIRECT($I$20),1)*DATEDIF(OVK$25,MIN(OVL$25,$F$19)+1,"m")/12,0),0)</f>
        <v>0</v>
      </c>
      <c r="OVM49" s="258">
        <f ca="1">IFERROR(IF(ISNUMBER(SEARCH("months",#REF!)),INDEX(INDIRECT($I$20),1)*DATEDIF(OVM$25,MIN(OVN$25,$F$19)+1,"m")/12,0),0)</f>
        <v>0</v>
      </c>
      <c r="OVO49" s="258">
        <f ca="1">IFERROR(IF(ISNUMBER(SEARCH("months",#REF!)),INDEX(INDIRECT($I$20),1)*DATEDIF(OVO$25,MIN(OVP$25,$F$19)+1,"m")/12,0),0)</f>
        <v>0</v>
      </c>
      <c r="OVQ49" s="258">
        <f ca="1">IFERROR(IF(ISNUMBER(SEARCH("months",#REF!)),INDEX(INDIRECT($I$20),1)*DATEDIF(OVQ$25,MIN(OVR$25,$F$19)+1,"m")/12,0),0)</f>
        <v>0</v>
      </c>
      <c r="OVS49" s="258">
        <f ca="1">IFERROR(IF(ISNUMBER(SEARCH("months",#REF!)),INDEX(INDIRECT($I$20),1)*DATEDIF(OVS$25,MIN(OVT$25,$F$19)+1,"m")/12,0),0)</f>
        <v>0</v>
      </c>
      <c r="OVU49" s="258">
        <f ca="1">IFERROR(IF(ISNUMBER(SEARCH("months",#REF!)),INDEX(INDIRECT($I$20),1)*DATEDIF(OVU$25,MIN(OVV$25,$F$19)+1,"m")/12,0),0)</f>
        <v>0</v>
      </c>
      <c r="OVW49" s="258">
        <f ca="1">IFERROR(IF(ISNUMBER(SEARCH("months",#REF!)),INDEX(INDIRECT($I$20),1)*DATEDIF(OVW$25,MIN(OVX$25,$F$19)+1,"m")/12,0),0)</f>
        <v>0</v>
      </c>
      <c r="OVY49" s="258">
        <f ca="1">IFERROR(IF(ISNUMBER(SEARCH("months",#REF!)),INDEX(INDIRECT($I$20),1)*DATEDIF(OVY$25,MIN(OVZ$25,$F$19)+1,"m")/12,0),0)</f>
        <v>0</v>
      </c>
      <c r="OWA49" s="258">
        <f ca="1">IFERROR(IF(ISNUMBER(SEARCH("months",#REF!)),INDEX(INDIRECT($I$20),1)*DATEDIF(OWA$25,MIN(OWB$25,$F$19)+1,"m")/12,0),0)</f>
        <v>0</v>
      </c>
      <c r="OWC49" s="258">
        <f ca="1">IFERROR(IF(ISNUMBER(SEARCH("months",#REF!)),INDEX(INDIRECT($I$20),1)*DATEDIF(OWC$25,MIN(OWD$25,$F$19)+1,"m")/12,0),0)</f>
        <v>0</v>
      </c>
      <c r="OWE49" s="258">
        <f ca="1">IFERROR(IF(ISNUMBER(SEARCH("months",#REF!)),INDEX(INDIRECT($I$20),1)*DATEDIF(OWE$25,MIN(OWF$25,$F$19)+1,"m")/12,0),0)</f>
        <v>0</v>
      </c>
      <c r="OWG49" s="258">
        <f ca="1">IFERROR(IF(ISNUMBER(SEARCH("months",#REF!)),INDEX(INDIRECT($I$20),1)*DATEDIF(OWG$25,MIN(OWH$25,$F$19)+1,"m")/12,0),0)</f>
        <v>0</v>
      </c>
      <c r="OWI49" s="258">
        <f ca="1">IFERROR(IF(ISNUMBER(SEARCH("months",#REF!)),INDEX(INDIRECT($I$20),1)*DATEDIF(OWI$25,MIN(OWJ$25,$F$19)+1,"m")/12,0),0)</f>
        <v>0</v>
      </c>
      <c r="OWK49" s="258">
        <f ca="1">IFERROR(IF(ISNUMBER(SEARCH("months",#REF!)),INDEX(INDIRECT($I$20),1)*DATEDIF(OWK$25,MIN(OWL$25,$F$19)+1,"m")/12,0),0)</f>
        <v>0</v>
      </c>
      <c r="OWM49" s="258">
        <f ca="1">IFERROR(IF(ISNUMBER(SEARCH("months",#REF!)),INDEX(INDIRECT($I$20),1)*DATEDIF(OWM$25,MIN(OWN$25,$F$19)+1,"m")/12,0),0)</f>
        <v>0</v>
      </c>
      <c r="OWO49" s="258">
        <f ca="1">IFERROR(IF(ISNUMBER(SEARCH("months",#REF!)),INDEX(INDIRECT($I$20),1)*DATEDIF(OWO$25,MIN(OWP$25,$F$19)+1,"m")/12,0),0)</f>
        <v>0</v>
      </c>
      <c r="OWQ49" s="258">
        <f ca="1">IFERROR(IF(ISNUMBER(SEARCH("months",#REF!)),INDEX(INDIRECT($I$20),1)*DATEDIF(OWQ$25,MIN(OWR$25,$F$19)+1,"m")/12,0),0)</f>
        <v>0</v>
      </c>
      <c r="OWS49" s="258">
        <f ca="1">IFERROR(IF(ISNUMBER(SEARCH("months",#REF!)),INDEX(INDIRECT($I$20),1)*DATEDIF(OWS$25,MIN(OWT$25,$F$19)+1,"m")/12,0),0)</f>
        <v>0</v>
      </c>
      <c r="OWU49" s="258">
        <f ca="1">IFERROR(IF(ISNUMBER(SEARCH("months",#REF!)),INDEX(INDIRECT($I$20),1)*DATEDIF(OWU$25,MIN(OWV$25,$F$19)+1,"m")/12,0),0)</f>
        <v>0</v>
      </c>
      <c r="OWW49" s="258">
        <f ca="1">IFERROR(IF(ISNUMBER(SEARCH("months",#REF!)),INDEX(INDIRECT($I$20),1)*DATEDIF(OWW$25,MIN(OWX$25,$F$19)+1,"m")/12,0),0)</f>
        <v>0</v>
      </c>
      <c r="OWY49" s="258">
        <f ca="1">IFERROR(IF(ISNUMBER(SEARCH("months",#REF!)),INDEX(INDIRECT($I$20),1)*DATEDIF(OWY$25,MIN(OWZ$25,$F$19)+1,"m")/12,0),0)</f>
        <v>0</v>
      </c>
      <c r="OXA49" s="258">
        <f ca="1">IFERROR(IF(ISNUMBER(SEARCH("months",#REF!)),INDEX(INDIRECT($I$20),1)*DATEDIF(OXA$25,MIN(OXB$25,$F$19)+1,"m")/12,0),0)</f>
        <v>0</v>
      </c>
      <c r="OXC49" s="258">
        <f ca="1">IFERROR(IF(ISNUMBER(SEARCH("months",#REF!)),INDEX(INDIRECT($I$20),1)*DATEDIF(OXC$25,MIN(OXD$25,$F$19)+1,"m")/12,0),0)</f>
        <v>0</v>
      </c>
      <c r="OXE49" s="258">
        <f ca="1">IFERROR(IF(ISNUMBER(SEARCH("months",#REF!)),INDEX(INDIRECT($I$20),1)*DATEDIF(OXE$25,MIN(OXF$25,$F$19)+1,"m")/12,0),0)</f>
        <v>0</v>
      </c>
      <c r="OXG49" s="258">
        <f ca="1">IFERROR(IF(ISNUMBER(SEARCH("months",#REF!)),INDEX(INDIRECT($I$20),1)*DATEDIF(OXG$25,MIN(OXH$25,$F$19)+1,"m")/12,0),0)</f>
        <v>0</v>
      </c>
      <c r="OXI49" s="258">
        <f ca="1">IFERROR(IF(ISNUMBER(SEARCH("months",#REF!)),INDEX(INDIRECT($I$20),1)*DATEDIF(OXI$25,MIN(OXJ$25,$F$19)+1,"m")/12,0),0)</f>
        <v>0</v>
      </c>
      <c r="OXK49" s="258">
        <f ca="1">IFERROR(IF(ISNUMBER(SEARCH("months",#REF!)),INDEX(INDIRECT($I$20),1)*DATEDIF(OXK$25,MIN(OXL$25,$F$19)+1,"m")/12,0),0)</f>
        <v>0</v>
      </c>
      <c r="OXM49" s="258">
        <f ca="1">IFERROR(IF(ISNUMBER(SEARCH("months",#REF!)),INDEX(INDIRECT($I$20),1)*DATEDIF(OXM$25,MIN(OXN$25,$F$19)+1,"m")/12,0),0)</f>
        <v>0</v>
      </c>
      <c r="OXO49" s="258">
        <f ca="1">IFERROR(IF(ISNUMBER(SEARCH("months",#REF!)),INDEX(INDIRECT($I$20),1)*DATEDIF(OXO$25,MIN(OXP$25,$F$19)+1,"m")/12,0),0)</f>
        <v>0</v>
      </c>
      <c r="OXQ49" s="258">
        <f ca="1">IFERROR(IF(ISNUMBER(SEARCH("months",#REF!)),INDEX(INDIRECT($I$20),1)*DATEDIF(OXQ$25,MIN(OXR$25,$F$19)+1,"m")/12,0),0)</f>
        <v>0</v>
      </c>
      <c r="OXS49" s="258">
        <f ca="1">IFERROR(IF(ISNUMBER(SEARCH("months",#REF!)),INDEX(INDIRECT($I$20),1)*DATEDIF(OXS$25,MIN(OXT$25,$F$19)+1,"m")/12,0),0)</f>
        <v>0</v>
      </c>
      <c r="OXU49" s="258">
        <f ca="1">IFERROR(IF(ISNUMBER(SEARCH("months",#REF!)),INDEX(INDIRECT($I$20),1)*DATEDIF(OXU$25,MIN(OXV$25,$F$19)+1,"m")/12,0),0)</f>
        <v>0</v>
      </c>
      <c r="OXW49" s="258">
        <f ca="1">IFERROR(IF(ISNUMBER(SEARCH("months",#REF!)),INDEX(INDIRECT($I$20),1)*DATEDIF(OXW$25,MIN(OXX$25,$F$19)+1,"m")/12,0),0)</f>
        <v>0</v>
      </c>
      <c r="OXY49" s="258">
        <f ca="1">IFERROR(IF(ISNUMBER(SEARCH("months",#REF!)),INDEX(INDIRECT($I$20),1)*DATEDIF(OXY$25,MIN(OXZ$25,$F$19)+1,"m")/12,0),0)</f>
        <v>0</v>
      </c>
      <c r="OYA49" s="258">
        <f ca="1">IFERROR(IF(ISNUMBER(SEARCH("months",#REF!)),INDEX(INDIRECT($I$20),1)*DATEDIF(OYA$25,MIN(OYB$25,$F$19)+1,"m")/12,0),0)</f>
        <v>0</v>
      </c>
      <c r="OYC49" s="258">
        <f ca="1">IFERROR(IF(ISNUMBER(SEARCH("months",#REF!)),INDEX(INDIRECT($I$20),1)*DATEDIF(OYC$25,MIN(OYD$25,$F$19)+1,"m")/12,0),0)</f>
        <v>0</v>
      </c>
      <c r="OYE49" s="258">
        <f ca="1">IFERROR(IF(ISNUMBER(SEARCH("months",#REF!)),INDEX(INDIRECT($I$20),1)*DATEDIF(OYE$25,MIN(OYF$25,$F$19)+1,"m")/12,0),0)</f>
        <v>0</v>
      </c>
      <c r="OYG49" s="258">
        <f ca="1">IFERROR(IF(ISNUMBER(SEARCH("months",#REF!)),INDEX(INDIRECT($I$20),1)*DATEDIF(OYG$25,MIN(OYH$25,$F$19)+1,"m")/12,0),0)</f>
        <v>0</v>
      </c>
      <c r="OYI49" s="258">
        <f ca="1">IFERROR(IF(ISNUMBER(SEARCH("months",#REF!)),INDEX(INDIRECT($I$20),1)*DATEDIF(OYI$25,MIN(OYJ$25,$F$19)+1,"m")/12,0),0)</f>
        <v>0</v>
      </c>
      <c r="OYK49" s="258">
        <f ca="1">IFERROR(IF(ISNUMBER(SEARCH("months",#REF!)),INDEX(INDIRECT($I$20),1)*DATEDIF(OYK$25,MIN(OYL$25,$F$19)+1,"m")/12,0),0)</f>
        <v>0</v>
      </c>
      <c r="OYM49" s="258">
        <f ca="1">IFERROR(IF(ISNUMBER(SEARCH("months",#REF!)),INDEX(INDIRECT($I$20),1)*DATEDIF(OYM$25,MIN(OYN$25,$F$19)+1,"m")/12,0),0)</f>
        <v>0</v>
      </c>
      <c r="OYO49" s="258">
        <f ca="1">IFERROR(IF(ISNUMBER(SEARCH("months",#REF!)),INDEX(INDIRECT($I$20),1)*DATEDIF(OYO$25,MIN(OYP$25,$F$19)+1,"m")/12,0),0)</f>
        <v>0</v>
      </c>
      <c r="OYQ49" s="258">
        <f ca="1">IFERROR(IF(ISNUMBER(SEARCH("months",#REF!)),INDEX(INDIRECT($I$20),1)*DATEDIF(OYQ$25,MIN(OYR$25,$F$19)+1,"m")/12,0),0)</f>
        <v>0</v>
      </c>
      <c r="OYS49" s="258">
        <f ca="1">IFERROR(IF(ISNUMBER(SEARCH("months",#REF!)),INDEX(INDIRECT($I$20),1)*DATEDIF(OYS$25,MIN(OYT$25,$F$19)+1,"m")/12,0),0)</f>
        <v>0</v>
      </c>
      <c r="OYU49" s="258">
        <f ca="1">IFERROR(IF(ISNUMBER(SEARCH("months",#REF!)),INDEX(INDIRECT($I$20),1)*DATEDIF(OYU$25,MIN(OYV$25,$F$19)+1,"m")/12,0),0)</f>
        <v>0</v>
      </c>
      <c r="OYW49" s="258">
        <f ca="1">IFERROR(IF(ISNUMBER(SEARCH("months",#REF!)),INDEX(INDIRECT($I$20),1)*DATEDIF(OYW$25,MIN(OYX$25,$F$19)+1,"m")/12,0),0)</f>
        <v>0</v>
      </c>
      <c r="OYY49" s="258">
        <f ca="1">IFERROR(IF(ISNUMBER(SEARCH("months",#REF!)),INDEX(INDIRECT($I$20),1)*DATEDIF(OYY$25,MIN(OYZ$25,$F$19)+1,"m")/12,0),0)</f>
        <v>0</v>
      </c>
      <c r="OZA49" s="258">
        <f ca="1">IFERROR(IF(ISNUMBER(SEARCH("months",#REF!)),INDEX(INDIRECT($I$20),1)*DATEDIF(OZA$25,MIN(OZB$25,$F$19)+1,"m")/12,0),0)</f>
        <v>0</v>
      </c>
      <c r="OZC49" s="258">
        <f ca="1">IFERROR(IF(ISNUMBER(SEARCH("months",#REF!)),INDEX(INDIRECT($I$20),1)*DATEDIF(OZC$25,MIN(OZD$25,$F$19)+1,"m")/12,0),0)</f>
        <v>0</v>
      </c>
      <c r="OZE49" s="258">
        <f ca="1">IFERROR(IF(ISNUMBER(SEARCH("months",#REF!)),INDEX(INDIRECT($I$20),1)*DATEDIF(OZE$25,MIN(OZF$25,$F$19)+1,"m")/12,0),0)</f>
        <v>0</v>
      </c>
      <c r="OZG49" s="258">
        <f ca="1">IFERROR(IF(ISNUMBER(SEARCH("months",#REF!)),INDEX(INDIRECT($I$20),1)*DATEDIF(OZG$25,MIN(OZH$25,$F$19)+1,"m")/12,0),0)</f>
        <v>0</v>
      </c>
      <c r="OZI49" s="258">
        <f ca="1">IFERROR(IF(ISNUMBER(SEARCH("months",#REF!)),INDEX(INDIRECT($I$20),1)*DATEDIF(OZI$25,MIN(OZJ$25,$F$19)+1,"m")/12,0),0)</f>
        <v>0</v>
      </c>
      <c r="OZK49" s="258">
        <f ca="1">IFERROR(IF(ISNUMBER(SEARCH("months",#REF!)),INDEX(INDIRECT($I$20),1)*DATEDIF(OZK$25,MIN(OZL$25,$F$19)+1,"m")/12,0),0)</f>
        <v>0</v>
      </c>
      <c r="OZM49" s="258">
        <f ca="1">IFERROR(IF(ISNUMBER(SEARCH("months",#REF!)),INDEX(INDIRECT($I$20),1)*DATEDIF(OZM$25,MIN(OZN$25,$F$19)+1,"m")/12,0),0)</f>
        <v>0</v>
      </c>
      <c r="OZO49" s="258">
        <f ca="1">IFERROR(IF(ISNUMBER(SEARCH("months",#REF!)),INDEX(INDIRECT($I$20),1)*DATEDIF(OZO$25,MIN(OZP$25,$F$19)+1,"m")/12,0),0)</f>
        <v>0</v>
      </c>
      <c r="OZQ49" s="258">
        <f ca="1">IFERROR(IF(ISNUMBER(SEARCH("months",#REF!)),INDEX(INDIRECT($I$20),1)*DATEDIF(OZQ$25,MIN(OZR$25,$F$19)+1,"m")/12,0),0)</f>
        <v>0</v>
      </c>
      <c r="OZS49" s="258">
        <f ca="1">IFERROR(IF(ISNUMBER(SEARCH("months",#REF!)),INDEX(INDIRECT($I$20),1)*DATEDIF(OZS$25,MIN(OZT$25,$F$19)+1,"m")/12,0),0)</f>
        <v>0</v>
      </c>
      <c r="OZU49" s="258">
        <f ca="1">IFERROR(IF(ISNUMBER(SEARCH("months",#REF!)),INDEX(INDIRECT($I$20),1)*DATEDIF(OZU$25,MIN(OZV$25,$F$19)+1,"m")/12,0),0)</f>
        <v>0</v>
      </c>
      <c r="OZW49" s="258">
        <f ca="1">IFERROR(IF(ISNUMBER(SEARCH("months",#REF!)),INDEX(INDIRECT($I$20),1)*DATEDIF(OZW$25,MIN(OZX$25,$F$19)+1,"m")/12,0),0)</f>
        <v>0</v>
      </c>
      <c r="OZY49" s="258">
        <f ca="1">IFERROR(IF(ISNUMBER(SEARCH("months",#REF!)),INDEX(INDIRECT($I$20),1)*DATEDIF(OZY$25,MIN(OZZ$25,$F$19)+1,"m")/12,0),0)</f>
        <v>0</v>
      </c>
      <c r="PAA49" s="258">
        <f ca="1">IFERROR(IF(ISNUMBER(SEARCH("months",#REF!)),INDEX(INDIRECT($I$20),1)*DATEDIF(PAA$25,MIN(PAB$25,$F$19)+1,"m")/12,0),0)</f>
        <v>0</v>
      </c>
      <c r="PAC49" s="258">
        <f ca="1">IFERROR(IF(ISNUMBER(SEARCH("months",#REF!)),INDEX(INDIRECT($I$20),1)*DATEDIF(PAC$25,MIN(PAD$25,$F$19)+1,"m")/12,0),0)</f>
        <v>0</v>
      </c>
      <c r="PAE49" s="258">
        <f ca="1">IFERROR(IF(ISNUMBER(SEARCH("months",#REF!)),INDEX(INDIRECT($I$20),1)*DATEDIF(PAE$25,MIN(PAF$25,$F$19)+1,"m")/12,0),0)</f>
        <v>0</v>
      </c>
      <c r="PAG49" s="258">
        <f ca="1">IFERROR(IF(ISNUMBER(SEARCH("months",#REF!)),INDEX(INDIRECT($I$20),1)*DATEDIF(PAG$25,MIN(PAH$25,$F$19)+1,"m")/12,0),0)</f>
        <v>0</v>
      </c>
      <c r="PAI49" s="258">
        <f ca="1">IFERROR(IF(ISNUMBER(SEARCH("months",#REF!)),INDEX(INDIRECT($I$20),1)*DATEDIF(PAI$25,MIN(PAJ$25,$F$19)+1,"m")/12,0),0)</f>
        <v>0</v>
      </c>
      <c r="PAK49" s="258">
        <f ca="1">IFERROR(IF(ISNUMBER(SEARCH("months",#REF!)),INDEX(INDIRECT($I$20),1)*DATEDIF(PAK$25,MIN(PAL$25,$F$19)+1,"m")/12,0),0)</f>
        <v>0</v>
      </c>
      <c r="PAM49" s="258">
        <f ca="1">IFERROR(IF(ISNUMBER(SEARCH("months",#REF!)),INDEX(INDIRECT($I$20),1)*DATEDIF(PAM$25,MIN(PAN$25,$F$19)+1,"m")/12,0),0)</f>
        <v>0</v>
      </c>
      <c r="PAO49" s="258">
        <f ca="1">IFERROR(IF(ISNUMBER(SEARCH("months",#REF!)),INDEX(INDIRECT($I$20),1)*DATEDIF(PAO$25,MIN(PAP$25,$F$19)+1,"m")/12,0),0)</f>
        <v>0</v>
      </c>
      <c r="PAQ49" s="258">
        <f ca="1">IFERROR(IF(ISNUMBER(SEARCH("months",#REF!)),INDEX(INDIRECT($I$20),1)*DATEDIF(PAQ$25,MIN(PAR$25,$F$19)+1,"m")/12,0),0)</f>
        <v>0</v>
      </c>
      <c r="PAS49" s="258">
        <f ca="1">IFERROR(IF(ISNUMBER(SEARCH("months",#REF!)),INDEX(INDIRECT($I$20),1)*DATEDIF(PAS$25,MIN(PAT$25,$F$19)+1,"m")/12,0),0)</f>
        <v>0</v>
      </c>
      <c r="PAU49" s="258">
        <f ca="1">IFERROR(IF(ISNUMBER(SEARCH("months",#REF!)),INDEX(INDIRECT($I$20),1)*DATEDIF(PAU$25,MIN(PAV$25,$F$19)+1,"m")/12,0),0)</f>
        <v>0</v>
      </c>
      <c r="PAW49" s="258">
        <f ca="1">IFERROR(IF(ISNUMBER(SEARCH("months",#REF!)),INDEX(INDIRECT($I$20),1)*DATEDIF(PAW$25,MIN(PAX$25,$F$19)+1,"m")/12,0),0)</f>
        <v>0</v>
      </c>
      <c r="PAY49" s="258">
        <f ca="1">IFERROR(IF(ISNUMBER(SEARCH("months",#REF!)),INDEX(INDIRECT($I$20),1)*DATEDIF(PAY$25,MIN(PAZ$25,$F$19)+1,"m")/12,0),0)</f>
        <v>0</v>
      </c>
      <c r="PBA49" s="258">
        <f ca="1">IFERROR(IF(ISNUMBER(SEARCH("months",#REF!)),INDEX(INDIRECT($I$20),1)*DATEDIF(PBA$25,MIN(PBB$25,$F$19)+1,"m")/12,0),0)</f>
        <v>0</v>
      </c>
      <c r="PBC49" s="258">
        <f ca="1">IFERROR(IF(ISNUMBER(SEARCH("months",#REF!)),INDEX(INDIRECT($I$20),1)*DATEDIF(PBC$25,MIN(PBD$25,$F$19)+1,"m")/12,0),0)</f>
        <v>0</v>
      </c>
      <c r="PBE49" s="258">
        <f ca="1">IFERROR(IF(ISNUMBER(SEARCH("months",#REF!)),INDEX(INDIRECT($I$20),1)*DATEDIF(PBE$25,MIN(PBF$25,$F$19)+1,"m")/12,0),0)</f>
        <v>0</v>
      </c>
      <c r="PBG49" s="258">
        <f ca="1">IFERROR(IF(ISNUMBER(SEARCH("months",#REF!)),INDEX(INDIRECT($I$20),1)*DATEDIF(PBG$25,MIN(PBH$25,$F$19)+1,"m")/12,0),0)</f>
        <v>0</v>
      </c>
      <c r="PBI49" s="258">
        <f ca="1">IFERROR(IF(ISNUMBER(SEARCH("months",#REF!)),INDEX(INDIRECT($I$20),1)*DATEDIF(PBI$25,MIN(PBJ$25,$F$19)+1,"m")/12,0),0)</f>
        <v>0</v>
      </c>
      <c r="PBK49" s="258">
        <f ca="1">IFERROR(IF(ISNUMBER(SEARCH("months",#REF!)),INDEX(INDIRECT($I$20),1)*DATEDIF(PBK$25,MIN(PBL$25,$F$19)+1,"m")/12,0),0)</f>
        <v>0</v>
      </c>
      <c r="PBM49" s="258">
        <f ca="1">IFERROR(IF(ISNUMBER(SEARCH("months",#REF!)),INDEX(INDIRECT($I$20),1)*DATEDIF(PBM$25,MIN(PBN$25,$F$19)+1,"m")/12,0),0)</f>
        <v>0</v>
      </c>
      <c r="PBO49" s="258">
        <f ca="1">IFERROR(IF(ISNUMBER(SEARCH("months",#REF!)),INDEX(INDIRECT($I$20),1)*DATEDIF(PBO$25,MIN(PBP$25,$F$19)+1,"m")/12,0),0)</f>
        <v>0</v>
      </c>
      <c r="PBQ49" s="258">
        <f ca="1">IFERROR(IF(ISNUMBER(SEARCH("months",#REF!)),INDEX(INDIRECT($I$20),1)*DATEDIF(PBQ$25,MIN(PBR$25,$F$19)+1,"m")/12,0),0)</f>
        <v>0</v>
      </c>
      <c r="PBS49" s="258">
        <f ca="1">IFERROR(IF(ISNUMBER(SEARCH("months",#REF!)),INDEX(INDIRECT($I$20),1)*DATEDIF(PBS$25,MIN(PBT$25,$F$19)+1,"m")/12,0),0)</f>
        <v>0</v>
      </c>
      <c r="PBU49" s="258">
        <f ca="1">IFERROR(IF(ISNUMBER(SEARCH("months",#REF!)),INDEX(INDIRECT($I$20),1)*DATEDIF(PBU$25,MIN(PBV$25,$F$19)+1,"m")/12,0),0)</f>
        <v>0</v>
      </c>
      <c r="PBW49" s="258">
        <f ca="1">IFERROR(IF(ISNUMBER(SEARCH("months",#REF!)),INDEX(INDIRECT($I$20),1)*DATEDIF(PBW$25,MIN(PBX$25,$F$19)+1,"m")/12,0),0)</f>
        <v>0</v>
      </c>
      <c r="PBY49" s="258">
        <f ca="1">IFERROR(IF(ISNUMBER(SEARCH("months",#REF!)),INDEX(INDIRECT($I$20),1)*DATEDIF(PBY$25,MIN(PBZ$25,$F$19)+1,"m")/12,0),0)</f>
        <v>0</v>
      </c>
      <c r="PCA49" s="258">
        <f ca="1">IFERROR(IF(ISNUMBER(SEARCH("months",#REF!)),INDEX(INDIRECT($I$20),1)*DATEDIF(PCA$25,MIN(PCB$25,$F$19)+1,"m")/12,0),0)</f>
        <v>0</v>
      </c>
      <c r="PCC49" s="258">
        <f ca="1">IFERROR(IF(ISNUMBER(SEARCH("months",#REF!)),INDEX(INDIRECT($I$20),1)*DATEDIF(PCC$25,MIN(PCD$25,$F$19)+1,"m")/12,0),0)</f>
        <v>0</v>
      </c>
      <c r="PCE49" s="258">
        <f ca="1">IFERROR(IF(ISNUMBER(SEARCH("months",#REF!)),INDEX(INDIRECT($I$20),1)*DATEDIF(PCE$25,MIN(PCF$25,$F$19)+1,"m")/12,0),0)</f>
        <v>0</v>
      </c>
      <c r="PCG49" s="258">
        <f ca="1">IFERROR(IF(ISNUMBER(SEARCH("months",#REF!)),INDEX(INDIRECT($I$20),1)*DATEDIF(PCG$25,MIN(PCH$25,$F$19)+1,"m")/12,0),0)</f>
        <v>0</v>
      </c>
      <c r="PCI49" s="258">
        <f ca="1">IFERROR(IF(ISNUMBER(SEARCH("months",#REF!)),INDEX(INDIRECT($I$20),1)*DATEDIF(PCI$25,MIN(PCJ$25,$F$19)+1,"m")/12,0),0)</f>
        <v>0</v>
      </c>
      <c r="PCK49" s="258">
        <f ca="1">IFERROR(IF(ISNUMBER(SEARCH("months",#REF!)),INDEX(INDIRECT($I$20),1)*DATEDIF(PCK$25,MIN(PCL$25,$F$19)+1,"m")/12,0),0)</f>
        <v>0</v>
      </c>
      <c r="PCM49" s="258">
        <f ca="1">IFERROR(IF(ISNUMBER(SEARCH("months",#REF!)),INDEX(INDIRECT($I$20),1)*DATEDIF(PCM$25,MIN(PCN$25,$F$19)+1,"m")/12,0),0)</f>
        <v>0</v>
      </c>
      <c r="PCO49" s="258">
        <f ca="1">IFERROR(IF(ISNUMBER(SEARCH("months",#REF!)),INDEX(INDIRECT($I$20),1)*DATEDIF(PCO$25,MIN(PCP$25,$F$19)+1,"m")/12,0),0)</f>
        <v>0</v>
      </c>
      <c r="PCQ49" s="258">
        <f ca="1">IFERROR(IF(ISNUMBER(SEARCH("months",#REF!)),INDEX(INDIRECT($I$20),1)*DATEDIF(PCQ$25,MIN(PCR$25,$F$19)+1,"m")/12,0),0)</f>
        <v>0</v>
      </c>
      <c r="PCS49" s="258">
        <f ca="1">IFERROR(IF(ISNUMBER(SEARCH("months",#REF!)),INDEX(INDIRECT($I$20),1)*DATEDIF(PCS$25,MIN(PCT$25,$F$19)+1,"m")/12,0),0)</f>
        <v>0</v>
      </c>
      <c r="PCU49" s="258">
        <f ca="1">IFERROR(IF(ISNUMBER(SEARCH("months",#REF!)),INDEX(INDIRECT($I$20),1)*DATEDIF(PCU$25,MIN(PCV$25,$F$19)+1,"m")/12,0),0)</f>
        <v>0</v>
      </c>
      <c r="PCW49" s="258">
        <f ca="1">IFERROR(IF(ISNUMBER(SEARCH("months",#REF!)),INDEX(INDIRECT($I$20),1)*DATEDIF(PCW$25,MIN(PCX$25,$F$19)+1,"m")/12,0),0)</f>
        <v>0</v>
      </c>
      <c r="PCY49" s="258">
        <f ca="1">IFERROR(IF(ISNUMBER(SEARCH("months",#REF!)),INDEX(INDIRECT($I$20),1)*DATEDIF(PCY$25,MIN(PCZ$25,$F$19)+1,"m")/12,0),0)</f>
        <v>0</v>
      </c>
      <c r="PDA49" s="258">
        <f ca="1">IFERROR(IF(ISNUMBER(SEARCH("months",#REF!)),INDEX(INDIRECT($I$20),1)*DATEDIF(PDA$25,MIN(PDB$25,$F$19)+1,"m")/12,0),0)</f>
        <v>0</v>
      </c>
      <c r="PDC49" s="258">
        <f ca="1">IFERROR(IF(ISNUMBER(SEARCH("months",#REF!)),INDEX(INDIRECT($I$20),1)*DATEDIF(PDC$25,MIN(PDD$25,$F$19)+1,"m")/12,0),0)</f>
        <v>0</v>
      </c>
      <c r="PDE49" s="258">
        <f ca="1">IFERROR(IF(ISNUMBER(SEARCH("months",#REF!)),INDEX(INDIRECT($I$20),1)*DATEDIF(PDE$25,MIN(PDF$25,$F$19)+1,"m")/12,0),0)</f>
        <v>0</v>
      </c>
      <c r="PDG49" s="258">
        <f ca="1">IFERROR(IF(ISNUMBER(SEARCH("months",#REF!)),INDEX(INDIRECT($I$20),1)*DATEDIF(PDG$25,MIN(PDH$25,$F$19)+1,"m")/12,0),0)</f>
        <v>0</v>
      </c>
      <c r="PDI49" s="258">
        <f ca="1">IFERROR(IF(ISNUMBER(SEARCH("months",#REF!)),INDEX(INDIRECT($I$20),1)*DATEDIF(PDI$25,MIN(PDJ$25,$F$19)+1,"m")/12,0),0)</f>
        <v>0</v>
      </c>
      <c r="PDK49" s="258">
        <f ca="1">IFERROR(IF(ISNUMBER(SEARCH("months",#REF!)),INDEX(INDIRECT($I$20),1)*DATEDIF(PDK$25,MIN(PDL$25,$F$19)+1,"m")/12,0),0)</f>
        <v>0</v>
      </c>
      <c r="PDM49" s="258">
        <f ca="1">IFERROR(IF(ISNUMBER(SEARCH("months",#REF!)),INDEX(INDIRECT($I$20),1)*DATEDIF(PDM$25,MIN(PDN$25,$F$19)+1,"m")/12,0),0)</f>
        <v>0</v>
      </c>
      <c r="PDO49" s="258">
        <f ca="1">IFERROR(IF(ISNUMBER(SEARCH("months",#REF!)),INDEX(INDIRECT($I$20),1)*DATEDIF(PDO$25,MIN(PDP$25,$F$19)+1,"m")/12,0),0)</f>
        <v>0</v>
      </c>
      <c r="PDQ49" s="258">
        <f ca="1">IFERROR(IF(ISNUMBER(SEARCH("months",#REF!)),INDEX(INDIRECT($I$20),1)*DATEDIF(PDQ$25,MIN(PDR$25,$F$19)+1,"m")/12,0),0)</f>
        <v>0</v>
      </c>
      <c r="PDS49" s="258">
        <f ca="1">IFERROR(IF(ISNUMBER(SEARCH("months",#REF!)),INDEX(INDIRECT($I$20),1)*DATEDIF(PDS$25,MIN(PDT$25,$F$19)+1,"m")/12,0),0)</f>
        <v>0</v>
      </c>
      <c r="PDU49" s="258">
        <f ca="1">IFERROR(IF(ISNUMBER(SEARCH("months",#REF!)),INDEX(INDIRECT($I$20),1)*DATEDIF(PDU$25,MIN(PDV$25,$F$19)+1,"m")/12,0),0)</f>
        <v>0</v>
      </c>
      <c r="PDW49" s="258">
        <f ca="1">IFERROR(IF(ISNUMBER(SEARCH("months",#REF!)),INDEX(INDIRECT($I$20),1)*DATEDIF(PDW$25,MIN(PDX$25,$F$19)+1,"m")/12,0),0)</f>
        <v>0</v>
      </c>
      <c r="PDY49" s="258">
        <f ca="1">IFERROR(IF(ISNUMBER(SEARCH("months",#REF!)),INDEX(INDIRECT($I$20),1)*DATEDIF(PDY$25,MIN(PDZ$25,$F$19)+1,"m")/12,0),0)</f>
        <v>0</v>
      </c>
      <c r="PEA49" s="258">
        <f ca="1">IFERROR(IF(ISNUMBER(SEARCH("months",#REF!)),INDEX(INDIRECT($I$20),1)*DATEDIF(PEA$25,MIN(PEB$25,$F$19)+1,"m")/12,0),0)</f>
        <v>0</v>
      </c>
      <c r="PEC49" s="258">
        <f ca="1">IFERROR(IF(ISNUMBER(SEARCH("months",#REF!)),INDEX(INDIRECT($I$20),1)*DATEDIF(PEC$25,MIN(PED$25,$F$19)+1,"m")/12,0),0)</f>
        <v>0</v>
      </c>
      <c r="PEE49" s="258">
        <f ca="1">IFERROR(IF(ISNUMBER(SEARCH("months",#REF!)),INDEX(INDIRECT($I$20),1)*DATEDIF(PEE$25,MIN(PEF$25,$F$19)+1,"m")/12,0),0)</f>
        <v>0</v>
      </c>
      <c r="PEG49" s="258">
        <f ca="1">IFERROR(IF(ISNUMBER(SEARCH("months",#REF!)),INDEX(INDIRECT($I$20),1)*DATEDIF(PEG$25,MIN(PEH$25,$F$19)+1,"m")/12,0),0)</f>
        <v>0</v>
      </c>
      <c r="PEI49" s="258">
        <f ca="1">IFERROR(IF(ISNUMBER(SEARCH("months",#REF!)),INDEX(INDIRECT($I$20),1)*DATEDIF(PEI$25,MIN(PEJ$25,$F$19)+1,"m")/12,0),0)</f>
        <v>0</v>
      </c>
      <c r="PEK49" s="258">
        <f ca="1">IFERROR(IF(ISNUMBER(SEARCH("months",#REF!)),INDEX(INDIRECT($I$20),1)*DATEDIF(PEK$25,MIN(PEL$25,$F$19)+1,"m")/12,0),0)</f>
        <v>0</v>
      </c>
      <c r="PEM49" s="258">
        <f ca="1">IFERROR(IF(ISNUMBER(SEARCH("months",#REF!)),INDEX(INDIRECT($I$20),1)*DATEDIF(PEM$25,MIN(PEN$25,$F$19)+1,"m")/12,0),0)</f>
        <v>0</v>
      </c>
      <c r="PEO49" s="258">
        <f ca="1">IFERROR(IF(ISNUMBER(SEARCH("months",#REF!)),INDEX(INDIRECT($I$20),1)*DATEDIF(PEO$25,MIN(PEP$25,$F$19)+1,"m")/12,0),0)</f>
        <v>0</v>
      </c>
      <c r="PEQ49" s="258">
        <f ca="1">IFERROR(IF(ISNUMBER(SEARCH("months",#REF!)),INDEX(INDIRECT($I$20),1)*DATEDIF(PEQ$25,MIN(PER$25,$F$19)+1,"m")/12,0),0)</f>
        <v>0</v>
      </c>
      <c r="PES49" s="258">
        <f ca="1">IFERROR(IF(ISNUMBER(SEARCH("months",#REF!)),INDEX(INDIRECT($I$20),1)*DATEDIF(PES$25,MIN(PET$25,$F$19)+1,"m")/12,0),0)</f>
        <v>0</v>
      </c>
      <c r="PEU49" s="258">
        <f ca="1">IFERROR(IF(ISNUMBER(SEARCH("months",#REF!)),INDEX(INDIRECT($I$20),1)*DATEDIF(PEU$25,MIN(PEV$25,$F$19)+1,"m")/12,0),0)</f>
        <v>0</v>
      </c>
      <c r="PEW49" s="258">
        <f ca="1">IFERROR(IF(ISNUMBER(SEARCH("months",#REF!)),INDEX(INDIRECT($I$20),1)*DATEDIF(PEW$25,MIN(PEX$25,$F$19)+1,"m")/12,0),0)</f>
        <v>0</v>
      </c>
      <c r="PEY49" s="258">
        <f ca="1">IFERROR(IF(ISNUMBER(SEARCH("months",#REF!)),INDEX(INDIRECT($I$20),1)*DATEDIF(PEY$25,MIN(PEZ$25,$F$19)+1,"m")/12,0),0)</f>
        <v>0</v>
      </c>
      <c r="PFA49" s="258">
        <f ca="1">IFERROR(IF(ISNUMBER(SEARCH("months",#REF!)),INDEX(INDIRECT($I$20),1)*DATEDIF(PFA$25,MIN(PFB$25,$F$19)+1,"m")/12,0),0)</f>
        <v>0</v>
      </c>
      <c r="PFC49" s="258">
        <f ca="1">IFERROR(IF(ISNUMBER(SEARCH("months",#REF!)),INDEX(INDIRECT($I$20),1)*DATEDIF(PFC$25,MIN(PFD$25,$F$19)+1,"m")/12,0),0)</f>
        <v>0</v>
      </c>
      <c r="PFE49" s="258">
        <f ca="1">IFERROR(IF(ISNUMBER(SEARCH("months",#REF!)),INDEX(INDIRECT($I$20),1)*DATEDIF(PFE$25,MIN(PFF$25,$F$19)+1,"m")/12,0),0)</f>
        <v>0</v>
      </c>
      <c r="PFG49" s="258">
        <f ca="1">IFERROR(IF(ISNUMBER(SEARCH("months",#REF!)),INDEX(INDIRECT($I$20),1)*DATEDIF(PFG$25,MIN(PFH$25,$F$19)+1,"m")/12,0),0)</f>
        <v>0</v>
      </c>
      <c r="PFI49" s="258">
        <f ca="1">IFERROR(IF(ISNUMBER(SEARCH("months",#REF!)),INDEX(INDIRECT($I$20),1)*DATEDIF(PFI$25,MIN(PFJ$25,$F$19)+1,"m")/12,0),0)</f>
        <v>0</v>
      </c>
      <c r="PFK49" s="258">
        <f ca="1">IFERROR(IF(ISNUMBER(SEARCH("months",#REF!)),INDEX(INDIRECT($I$20),1)*DATEDIF(PFK$25,MIN(PFL$25,$F$19)+1,"m")/12,0),0)</f>
        <v>0</v>
      </c>
      <c r="PFM49" s="258">
        <f ca="1">IFERROR(IF(ISNUMBER(SEARCH("months",#REF!)),INDEX(INDIRECT($I$20),1)*DATEDIF(PFM$25,MIN(PFN$25,$F$19)+1,"m")/12,0),0)</f>
        <v>0</v>
      </c>
      <c r="PFO49" s="258">
        <f ca="1">IFERROR(IF(ISNUMBER(SEARCH("months",#REF!)),INDEX(INDIRECT($I$20),1)*DATEDIF(PFO$25,MIN(PFP$25,$F$19)+1,"m")/12,0),0)</f>
        <v>0</v>
      </c>
      <c r="PFQ49" s="258">
        <f ca="1">IFERROR(IF(ISNUMBER(SEARCH("months",#REF!)),INDEX(INDIRECT($I$20),1)*DATEDIF(PFQ$25,MIN(PFR$25,$F$19)+1,"m")/12,0),0)</f>
        <v>0</v>
      </c>
      <c r="PFS49" s="258">
        <f ca="1">IFERROR(IF(ISNUMBER(SEARCH("months",#REF!)),INDEX(INDIRECT($I$20),1)*DATEDIF(PFS$25,MIN(PFT$25,$F$19)+1,"m")/12,0),0)</f>
        <v>0</v>
      </c>
      <c r="PFU49" s="258">
        <f ca="1">IFERROR(IF(ISNUMBER(SEARCH("months",#REF!)),INDEX(INDIRECT($I$20),1)*DATEDIF(PFU$25,MIN(PFV$25,$F$19)+1,"m")/12,0),0)</f>
        <v>0</v>
      </c>
      <c r="PFW49" s="258">
        <f ca="1">IFERROR(IF(ISNUMBER(SEARCH("months",#REF!)),INDEX(INDIRECT($I$20),1)*DATEDIF(PFW$25,MIN(PFX$25,$F$19)+1,"m")/12,0),0)</f>
        <v>0</v>
      </c>
      <c r="PFY49" s="258">
        <f ca="1">IFERROR(IF(ISNUMBER(SEARCH("months",#REF!)),INDEX(INDIRECT($I$20),1)*DATEDIF(PFY$25,MIN(PFZ$25,$F$19)+1,"m")/12,0),0)</f>
        <v>0</v>
      </c>
      <c r="PGA49" s="258">
        <f ca="1">IFERROR(IF(ISNUMBER(SEARCH("months",#REF!)),INDEX(INDIRECT($I$20),1)*DATEDIF(PGA$25,MIN(PGB$25,$F$19)+1,"m")/12,0),0)</f>
        <v>0</v>
      </c>
      <c r="PGC49" s="258">
        <f ca="1">IFERROR(IF(ISNUMBER(SEARCH("months",#REF!)),INDEX(INDIRECT($I$20),1)*DATEDIF(PGC$25,MIN(PGD$25,$F$19)+1,"m")/12,0),0)</f>
        <v>0</v>
      </c>
      <c r="PGE49" s="258">
        <f ca="1">IFERROR(IF(ISNUMBER(SEARCH("months",#REF!)),INDEX(INDIRECT($I$20),1)*DATEDIF(PGE$25,MIN(PGF$25,$F$19)+1,"m")/12,0),0)</f>
        <v>0</v>
      </c>
      <c r="PGG49" s="258">
        <f ca="1">IFERROR(IF(ISNUMBER(SEARCH("months",#REF!)),INDEX(INDIRECT($I$20),1)*DATEDIF(PGG$25,MIN(PGH$25,$F$19)+1,"m")/12,0),0)</f>
        <v>0</v>
      </c>
      <c r="PGI49" s="258">
        <f ca="1">IFERROR(IF(ISNUMBER(SEARCH("months",#REF!)),INDEX(INDIRECT($I$20),1)*DATEDIF(PGI$25,MIN(PGJ$25,$F$19)+1,"m")/12,0),0)</f>
        <v>0</v>
      </c>
      <c r="PGK49" s="258">
        <f ca="1">IFERROR(IF(ISNUMBER(SEARCH("months",#REF!)),INDEX(INDIRECT($I$20),1)*DATEDIF(PGK$25,MIN(PGL$25,$F$19)+1,"m")/12,0),0)</f>
        <v>0</v>
      </c>
      <c r="PGM49" s="258">
        <f ca="1">IFERROR(IF(ISNUMBER(SEARCH("months",#REF!)),INDEX(INDIRECT($I$20),1)*DATEDIF(PGM$25,MIN(PGN$25,$F$19)+1,"m")/12,0),0)</f>
        <v>0</v>
      </c>
      <c r="PGO49" s="258">
        <f ca="1">IFERROR(IF(ISNUMBER(SEARCH("months",#REF!)),INDEX(INDIRECT($I$20),1)*DATEDIF(PGO$25,MIN(PGP$25,$F$19)+1,"m")/12,0),0)</f>
        <v>0</v>
      </c>
      <c r="PGQ49" s="258">
        <f ca="1">IFERROR(IF(ISNUMBER(SEARCH("months",#REF!)),INDEX(INDIRECT($I$20),1)*DATEDIF(PGQ$25,MIN(PGR$25,$F$19)+1,"m")/12,0),0)</f>
        <v>0</v>
      </c>
      <c r="PGS49" s="258">
        <f ca="1">IFERROR(IF(ISNUMBER(SEARCH("months",#REF!)),INDEX(INDIRECT($I$20),1)*DATEDIF(PGS$25,MIN(PGT$25,$F$19)+1,"m")/12,0),0)</f>
        <v>0</v>
      </c>
      <c r="PGU49" s="258">
        <f ca="1">IFERROR(IF(ISNUMBER(SEARCH("months",#REF!)),INDEX(INDIRECT($I$20),1)*DATEDIF(PGU$25,MIN(PGV$25,$F$19)+1,"m")/12,0),0)</f>
        <v>0</v>
      </c>
      <c r="PGW49" s="258">
        <f ca="1">IFERROR(IF(ISNUMBER(SEARCH("months",#REF!)),INDEX(INDIRECT($I$20),1)*DATEDIF(PGW$25,MIN(PGX$25,$F$19)+1,"m")/12,0),0)</f>
        <v>0</v>
      </c>
      <c r="PGY49" s="258">
        <f ca="1">IFERROR(IF(ISNUMBER(SEARCH("months",#REF!)),INDEX(INDIRECT($I$20),1)*DATEDIF(PGY$25,MIN(PGZ$25,$F$19)+1,"m")/12,0),0)</f>
        <v>0</v>
      </c>
      <c r="PHA49" s="258">
        <f ca="1">IFERROR(IF(ISNUMBER(SEARCH("months",#REF!)),INDEX(INDIRECT($I$20),1)*DATEDIF(PHA$25,MIN(PHB$25,$F$19)+1,"m")/12,0),0)</f>
        <v>0</v>
      </c>
      <c r="PHC49" s="258">
        <f ca="1">IFERROR(IF(ISNUMBER(SEARCH("months",#REF!)),INDEX(INDIRECT($I$20),1)*DATEDIF(PHC$25,MIN(PHD$25,$F$19)+1,"m")/12,0),0)</f>
        <v>0</v>
      </c>
      <c r="PHE49" s="258">
        <f ca="1">IFERROR(IF(ISNUMBER(SEARCH("months",#REF!)),INDEX(INDIRECT($I$20),1)*DATEDIF(PHE$25,MIN(PHF$25,$F$19)+1,"m")/12,0),0)</f>
        <v>0</v>
      </c>
      <c r="PHG49" s="258">
        <f ca="1">IFERROR(IF(ISNUMBER(SEARCH("months",#REF!)),INDEX(INDIRECT($I$20),1)*DATEDIF(PHG$25,MIN(PHH$25,$F$19)+1,"m")/12,0),0)</f>
        <v>0</v>
      </c>
      <c r="PHI49" s="258">
        <f ca="1">IFERROR(IF(ISNUMBER(SEARCH("months",#REF!)),INDEX(INDIRECT($I$20),1)*DATEDIF(PHI$25,MIN(PHJ$25,$F$19)+1,"m")/12,0),0)</f>
        <v>0</v>
      </c>
      <c r="PHK49" s="258">
        <f ca="1">IFERROR(IF(ISNUMBER(SEARCH("months",#REF!)),INDEX(INDIRECT($I$20),1)*DATEDIF(PHK$25,MIN(PHL$25,$F$19)+1,"m")/12,0),0)</f>
        <v>0</v>
      </c>
      <c r="PHM49" s="258">
        <f ca="1">IFERROR(IF(ISNUMBER(SEARCH("months",#REF!)),INDEX(INDIRECT($I$20),1)*DATEDIF(PHM$25,MIN(PHN$25,$F$19)+1,"m")/12,0),0)</f>
        <v>0</v>
      </c>
      <c r="PHO49" s="258">
        <f ca="1">IFERROR(IF(ISNUMBER(SEARCH("months",#REF!)),INDEX(INDIRECT($I$20),1)*DATEDIF(PHO$25,MIN(PHP$25,$F$19)+1,"m")/12,0),0)</f>
        <v>0</v>
      </c>
      <c r="PHQ49" s="258">
        <f ca="1">IFERROR(IF(ISNUMBER(SEARCH("months",#REF!)),INDEX(INDIRECT($I$20),1)*DATEDIF(PHQ$25,MIN(PHR$25,$F$19)+1,"m")/12,0),0)</f>
        <v>0</v>
      </c>
      <c r="PHS49" s="258">
        <f ca="1">IFERROR(IF(ISNUMBER(SEARCH("months",#REF!)),INDEX(INDIRECT($I$20),1)*DATEDIF(PHS$25,MIN(PHT$25,$F$19)+1,"m")/12,0),0)</f>
        <v>0</v>
      </c>
      <c r="PHU49" s="258">
        <f ca="1">IFERROR(IF(ISNUMBER(SEARCH("months",#REF!)),INDEX(INDIRECT($I$20),1)*DATEDIF(PHU$25,MIN(PHV$25,$F$19)+1,"m")/12,0),0)</f>
        <v>0</v>
      </c>
      <c r="PHW49" s="258">
        <f ca="1">IFERROR(IF(ISNUMBER(SEARCH("months",#REF!)),INDEX(INDIRECT($I$20),1)*DATEDIF(PHW$25,MIN(PHX$25,$F$19)+1,"m")/12,0),0)</f>
        <v>0</v>
      </c>
      <c r="PHY49" s="258">
        <f ca="1">IFERROR(IF(ISNUMBER(SEARCH("months",#REF!)),INDEX(INDIRECT($I$20),1)*DATEDIF(PHY$25,MIN(PHZ$25,$F$19)+1,"m")/12,0),0)</f>
        <v>0</v>
      </c>
      <c r="PIA49" s="258">
        <f ca="1">IFERROR(IF(ISNUMBER(SEARCH("months",#REF!)),INDEX(INDIRECT($I$20),1)*DATEDIF(PIA$25,MIN(PIB$25,$F$19)+1,"m")/12,0),0)</f>
        <v>0</v>
      </c>
      <c r="PIC49" s="258">
        <f ca="1">IFERROR(IF(ISNUMBER(SEARCH("months",#REF!)),INDEX(INDIRECT($I$20),1)*DATEDIF(PIC$25,MIN(PID$25,$F$19)+1,"m")/12,0),0)</f>
        <v>0</v>
      </c>
      <c r="PIE49" s="258">
        <f ca="1">IFERROR(IF(ISNUMBER(SEARCH("months",#REF!)),INDEX(INDIRECT($I$20),1)*DATEDIF(PIE$25,MIN(PIF$25,$F$19)+1,"m")/12,0),0)</f>
        <v>0</v>
      </c>
      <c r="PIG49" s="258">
        <f ca="1">IFERROR(IF(ISNUMBER(SEARCH("months",#REF!)),INDEX(INDIRECT($I$20),1)*DATEDIF(PIG$25,MIN(PIH$25,$F$19)+1,"m")/12,0),0)</f>
        <v>0</v>
      </c>
      <c r="PII49" s="258">
        <f ca="1">IFERROR(IF(ISNUMBER(SEARCH("months",#REF!)),INDEX(INDIRECT($I$20),1)*DATEDIF(PII$25,MIN(PIJ$25,$F$19)+1,"m")/12,0),0)</f>
        <v>0</v>
      </c>
      <c r="PIK49" s="258">
        <f ca="1">IFERROR(IF(ISNUMBER(SEARCH("months",#REF!)),INDEX(INDIRECT($I$20),1)*DATEDIF(PIK$25,MIN(PIL$25,$F$19)+1,"m")/12,0),0)</f>
        <v>0</v>
      </c>
      <c r="PIM49" s="258">
        <f ca="1">IFERROR(IF(ISNUMBER(SEARCH("months",#REF!)),INDEX(INDIRECT($I$20),1)*DATEDIF(PIM$25,MIN(PIN$25,$F$19)+1,"m")/12,0),0)</f>
        <v>0</v>
      </c>
      <c r="PIO49" s="258">
        <f ca="1">IFERROR(IF(ISNUMBER(SEARCH("months",#REF!)),INDEX(INDIRECT($I$20),1)*DATEDIF(PIO$25,MIN(PIP$25,$F$19)+1,"m")/12,0),0)</f>
        <v>0</v>
      </c>
      <c r="PIQ49" s="258">
        <f ca="1">IFERROR(IF(ISNUMBER(SEARCH("months",#REF!)),INDEX(INDIRECT($I$20),1)*DATEDIF(PIQ$25,MIN(PIR$25,$F$19)+1,"m")/12,0),0)</f>
        <v>0</v>
      </c>
      <c r="PIS49" s="258">
        <f ca="1">IFERROR(IF(ISNUMBER(SEARCH("months",#REF!)),INDEX(INDIRECT($I$20),1)*DATEDIF(PIS$25,MIN(PIT$25,$F$19)+1,"m")/12,0),0)</f>
        <v>0</v>
      </c>
      <c r="PIU49" s="258">
        <f ca="1">IFERROR(IF(ISNUMBER(SEARCH("months",#REF!)),INDEX(INDIRECT($I$20),1)*DATEDIF(PIU$25,MIN(PIV$25,$F$19)+1,"m")/12,0),0)</f>
        <v>0</v>
      </c>
      <c r="PIW49" s="258">
        <f ca="1">IFERROR(IF(ISNUMBER(SEARCH("months",#REF!)),INDEX(INDIRECT($I$20),1)*DATEDIF(PIW$25,MIN(PIX$25,$F$19)+1,"m")/12,0),0)</f>
        <v>0</v>
      </c>
      <c r="PIY49" s="258">
        <f ca="1">IFERROR(IF(ISNUMBER(SEARCH("months",#REF!)),INDEX(INDIRECT($I$20),1)*DATEDIF(PIY$25,MIN(PIZ$25,$F$19)+1,"m")/12,0),0)</f>
        <v>0</v>
      </c>
      <c r="PJA49" s="258">
        <f ca="1">IFERROR(IF(ISNUMBER(SEARCH("months",#REF!)),INDEX(INDIRECT($I$20),1)*DATEDIF(PJA$25,MIN(PJB$25,$F$19)+1,"m")/12,0),0)</f>
        <v>0</v>
      </c>
      <c r="PJC49" s="258">
        <f ca="1">IFERROR(IF(ISNUMBER(SEARCH("months",#REF!)),INDEX(INDIRECT($I$20),1)*DATEDIF(PJC$25,MIN(PJD$25,$F$19)+1,"m")/12,0),0)</f>
        <v>0</v>
      </c>
      <c r="PJE49" s="258">
        <f ca="1">IFERROR(IF(ISNUMBER(SEARCH("months",#REF!)),INDEX(INDIRECT($I$20),1)*DATEDIF(PJE$25,MIN(PJF$25,$F$19)+1,"m")/12,0),0)</f>
        <v>0</v>
      </c>
      <c r="PJG49" s="258">
        <f ca="1">IFERROR(IF(ISNUMBER(SEARCH("months",#REF!)),INDEX(INDIRECT($I$20),1)*DATEDIF(PJG$25,MIN(PJH$25,$F$19)+1,"m")/12,0),0)</f>
        <v>0</v>
      </c>
      <c r="PJI49" s="258">
        <f ca="1">IFERROR(IF(ISNUMBER(SEARCH("months",#REF!)),INDEX(INDIRECT($I$20),1)*DATEDIF(PJI$25,MIN(PJJ$25,$F$19)+1,"m")/12,0),0)</f>
        <v>0</v>
      </c>
      <c r="PJK49" s="258">
        <f ca="1">IFERROR(IF(ISNUMBER(SEARCH("months",#REF!)),INDEX(INDIRECT($I$20),1)*DATEDIF(PJK$25,MIN(PJL$25,$F$19)+1,"m")/12,0),0)</f>
        <v>0</v>
      </c>
      <c r="PJM49" s="258">
        <f ca="1">IFERROR(IF(ISNUMBER(SEARCH("months",#REF!)),INDEX(INDIRECT($I$20),1)*DATEDIF(PJM$25,MIN(PJN$25,$F$19)+1,"m")/12,0),0)</f>
        <v>0</v>
      </c>
      <c r="PJO49" s="258">
        <f ca="1">IFERROR(IF(ISNUMBER(SEARCH("months",#REF!)),INDEX(INDIRECT($I$20),1)*DATEDIF(PJO$25,MIN(PJP$25,$F$19)+1,"m")/12,0),0)</f>
        <v>0</v>
      </c>
      <c r="PJQ49" s="258">
        <f ca="1">IFERROR(IF(ISNUMBER(SEARCH("months",#REF!)),INDEX(INDIRECT($I$20),1)*DATEDIF(PJQ$25,MIN(PJR$25,$F$19)+1,"m")/12,0),0)</f>
        <v>0</v>
      </c>
      <c r="PJS49" s="258">
        <f ca="1">IFERROR(IF(ISNUMBER(SEARCH("months",#REF!)),INDEX(INDIRECT($I$20),1)*DATEDIF(PJS$25,MIN(PJT$25,$F$19)+1,"m")/12,0),0)</f>
        <v>0</v>
      </c>
      <c r="PJU49" s="258">
        <f ca="1">IFERROR(IF(ISNUMBER(SEARCH("months",#REF!)),INDEX(INDIRECT($I$20),1)*DATEDIF(PJU$25,MIN(PJV$25,$F$19)+1,"m")/12,0),0)</f>
        <v>0</v>
      </c>
      <c r="PJW49" s="258">
        <f ca="1">IFERROR(IF(ISNUMBER(SEARCH("months",#REF!)),INDEX(INDIRECT($I$20),1)*DATEDIF(PJW$25,MIN(PJX$25,$F$19)+1,"m")/12,0),0)</f>
        <v>0</v>
      </c>
      <c r="PJY49" s="258">
        <f ca="1">IFERROR(IF(ISNUMBER(SEARCH("months",#REF!)),INDEX(INDIRECT($I$20),1)*DATEDIF(PJY$25,MIN(PJZ$25,$F$19)+1,"m")/12,0),0)</f>
        <v>0</v>
      </c>
      <c r="PKA49" s="258">
        <f ca="1">IFERROR(IF(ISNUMBER(SEARCH("months",#REF!)),INDEX(INDIRECT($I$20),1)*DATEDIF(PKA$25,MIN(PKB$25,$F$19)+1,"m")/12,0),0)</f>
        <v>0</v>
      </c>
      <c r="PKC49" s="258">
        <f ca="1">IFERROR(IF(ISNUMBER(SEARCH("months",#REF!)),INDEX(INDIRECT($I$20),1)*DATEDIF(PKC$25,MIN(PKD$25,$F$19)+1,"m")/12,0),0)</f>
        <v>0</v>
      </c>
      <c r="PKE49" s="258">
        <f ca="1">IFERROR(IF(ISNUMBER(SEARCH("months",#REF!)),INDEX(INDIRECT($I$20),1)*DATEDIF(PKE$25,MIN(PKF$25,$F$19)+1,"m")/12,0),0)</f>
        <v>0</v>
      </c>
      <c r="PKG49" s="258">
        <f ca="1">IFERROR(IF(ISNUMBER(SEARCH("months",#REF!)),INDEX(INDIRECT($I$20),1)*DATEDIF(PKG$25,MIN(PKH$25,$F$19)+1,"m")/12,0),0)</f>
        <v>0</v>
      </c>
      <c r="PKI49" s="258">
        <f ca="1">IFERROR(IF(ISNUMBER(SEARCH("months",#REF!)),INDEX(INDIRECT($I$20),1)*DATEDIF(PKI$25,MIN(PKJ$25,$F$19)+1,"m")/12,0),0)</f>
        <v>0</v>
      </c>
      <c r="PKK49" s="258">
        <f ca="1">IFERROR(IF(ISNUMBER(SEARCH("months",#REF!)),INDEX(INDIRECT($I$20),1)*DATEDIF(PKK$25,MIN(PKL$25,$F$19)+1,"m")/12,0),0)</f>
        <v>0</v>
      </c>
      <c r="PKM49" s="258">
        <f ca="1">IFERROR(IF(ISNUMBER(SEARCH("months",#REF!)),INDEX(INDIRECT($I$20),1)*DATEDIF(PKM$25,MIN(PKN$25,$F$19)+1,"m")/12,0),0)</f>
        <v>0</v>
      </c>
      <c r="PKO49" s="258">
        <f ca="1">IFERROR(IF(ISNUMBER(SEARCH("months",#REF!)),INDEX(INDIRECT($I$20),1)*DATEDIF(PKO$25,MIN(PKP$25,$F$19)+1,"m")/12,0),0)</f>
        <v>0</v>
      </c>
      <c r="PKQ49" s="258">
        <f ca="1">IFERROR(IF(ISNUMBER(SEARCH("months",#REF!)),INDEX(INDIRECT($I$20),1)*DATEDIF(PKQ$25,MIN(PKR$25,$F$19)+1,"m")/12,0),0)</f>
        <v>0</v>
      </c>
      <c r="PKS49" s="258">
        <f ca="1">IFERROR(IF(ISNUMBER(SEARCH("months",#REF!)),INDEX(INDIRECT($I$20),1)*DATEDIF(PKS$25,MIN(PKT$25,$F$19)+1,"m")/12,0),0)</f>
        <v>0</v>
      </c>
      <c r="PKU49" s="258">
        <f ca="1">IFERROR(IF(ISNUMBER(SEARCH("months",#REF!)),INDEX(INDIRECT($I$20),1)*DATEDIF(PKU$25,MIN(PKV$25,$F$19)+1,"m")/12,0),0)</f>
        <v>0</v>
      </c>
      <c r="PKW49" s="258">
        <f ca="1">IFERROR(IF(ISNUMBER(SEARCH("months",#REF!)),INDEX(INDIRECT($I$20),1)*DATEDIF(PKW$25,MIN(PKX$25,$F$19)+1,"m")/12,0),0)</f>
        <v>0</v>
      </c>
      <c r="PKY49" s="258">
        <f ca="1">IFERROR(IF(ISNUMBER(SEARCH("months",#REF!)),INDEX(INDIRECT($I$20),1)*DATEDIF(PKY$25,MIN(PKZ$25,$F$19)+1,"m")/12,0),0)</f>
        <v>0</v>
      </c>
      <c r="PLA49" s="258">
        <f ca="1">IFERROR(IF(ISNUMBER(SEARCH("months",#REF!)),INDEX(INDIRECT($I$20),1)*DATEDIF(PLA$25,MIN(PLB$25,$F$19)+1,"m")/12,0),0)</f>
        <v>0</v>
      </c>
      <c r="PLC49" s="258">
        <f ca="1">IFERROR(IF(ISNUMBER(SEARCH("months",#REF!)),INDEX(INDIRECT($I$20),1)*DATEDIF(PLC$25,MIN(PLD$25,$F$19)+1,"m")/12,0),0)</f>
        <v>0</v>
      </c>
      <c r="PLE49" s="258">
        <f ca="1">IFERROR(IF(ISNUMBER(SEARCH("months",#REF!)),INDEX(INDIRECT($I$20),1)*DATEDIF(PLE$25,MIN(PLF$25,$F$19)+1,"m")/12,0),0)</f>
        <v>0</v>
      </c>
      <c r="PLG49" s="258">
        <f ca="1">IFERROR(IF(ISNUMBER(SEARCH("months",#REF!)),INDEX(INDIRECT($I$20),1)*DATEDIF(PLG$25,MIN(PLH$25,$F$19)+1,"m")/12,0),0)</f>
        <v>0</v>
      </c>
      <c r="PLI49" s="258">
        <f ca="1">IFERROR(IF(ISNUMBER(SEARCH("months",#REF!)),INDEX(INDIRECT($I$20),1)*DATEDIF(PLI$25,MIN(PLJ$25,$F$19)+1,"m")/12,0),0)</f>
        <v>0</v>
      </c>
      <c r="PLK49" s="258">
        <f ca="1">IFERROR(IF(ISNUMBER(SEARCH("months",#REF!)),INDEX(INDIRECT($I$20),1)*DATEDIF(PLK$25,MIN(PLL$25,$F$19)+1,"m")/12,0),0)</f>
        <v>0</v>
      </c>
      <c r="PLM49" s="258">
        <f ca="1">IFERROR(IF(ISNUMBER(SEARCH("months",#REF!)),INDEX(INDIRECT($I$20),1)*DATEDIF(PLM$25,MIN(PLN$25,$F$19)+1,"m")/12,0),0)</f>
        <v>0</v>
      </c>
      <c r="PLO49" s="258">
        <f ca="1">IFERROR(IF(ISNUMBER(SEARCH("months",#REF!)),INDEX(INDIRECT($I$20),1)*DATEDIF(PLO$25,MIN(PLP$25,$F$19)+1,"m")/12,0),0)</f>
        <v>0</v>
      </c>
      <c r="PLQ49" s="258">
        <f ca="1">IFERROR(IF(ISNUMBER(SEARCH("months",#REF!)),INDEX(INDIRECT($I$20),1)*DATEDIF(PLQ$25,MIN(PLR$25,$F$19)+1,"m")/12,0),0)</f>
        <v>0</v>
      </c>
      <c r="PLS49" s="258">
        <f ca="1">IFERROR(IF(ISNUMBER(SEARCH("months",#REF!)),INDEX(INDIRECT($I$20),1)*DATEDIF(PLS$25,MIN(PLT$25,$F$19)+1,"m")/12,0),0)</f>
        <v>0</v>
      </c>
      <c r="PLU49" s="258">
        <f ca="1">IFERROR(IF(ISNUMBER(SEARCH("months",#REF!)),INDEX(INDIRECT($I$20),1)*DATEDIF(PLU$25,MIN(PLV$25,$F$19)+1,"m")/12,0),0)</f>
        <v>0</v>
      </c>
      <c r="PLW49" s="258">
        <f ca="1">IFERROR(IF(ISNUMBER(SEARCH("months",#REF!)),INDEX(INDIRECT($I$20),1)*DATEDIF(PLW$25,MIN(PLX$25,$F$19)+1,"m")/12,0),0)</f>
        <v>0</v>
      </c>
      <c r="PLY49" s="258">
        <f ca="1">IFERROR(IF(ISNUMBER(SEARCH("months",#REF!)),INDEX(INDIRECT($I$20),1)*DATEDIF(PLY$25,MIN(PLZ$25,$F$19)+1,"m")/12,0),0)</f>
        <v>0</v>
      </c>
      <c r="PMA49" s="258">
        <f ca="1">IFERROR(IF(ISNUMBER(SEARCH("months",#REF!)),INDEX(INDIRECT($I$20),1)*DATEDIF(PMA$25,MIN(PMB$25,$F$19)+1,"m")/12,0),0)</f>
        <v>0</v>
      </c>
      <c r="PMC49" s="258">
        <f ca="1">IFERROR(IF(ISNUMBER(SEARCH("months",#REF!)),INDEX(INDIRECT($I$20),1)*DATEDIF(PMC$25,MIN(PMD$25,$F$19)+1,"m")/12,0),0)</f>
        <v>0</v>
      </c>
      <c r="PME49" s="258">
        <f ca="1">IFERROR(IF(ISNUMBER(SEARCH("months",#REF!)),INDEX(INDIRECT($I$20),1)*DATEDIF(PME$25,MIN(PMF$25,$F$19)+1,"m")/12,0),0)</f>
        <v>0</v>
      </c>
      <c r="PMG49" s="258">
        <f ca="1">IFERROR(IF(ISNUMBER(SEARCH("months",#REF!)),INDEX(INDIRECT($I$20),1)*DATEDIF(PMG$25,MIN(PMH$25,$F$19)+1,"m")/12,0),0)</f>
        <v>0</v>
      </c>
      <c r="PMI49" s="258">
        <f ca="1">IFERROR(IF(ISNUMBER(SEARCH("months",#REF!)),INDEX(INDIRECT($I$20),1)*DATEDIF(PMI$25,MIN(PMJ$25,$F$19)+1,"m")/12,0),0)</f>
        <v>0</v>
      </c>
      <c r="PMK49" s="258">
        <f ca="1">IFERROR(IF(ISNUMBER(SEARCH("months",#REF!)),INDEX(INDIRECT($I$20),1)*DATEDIF(PMK$25,MIN(PML$25,$F$19)+1,"m")/12,0),0)</f>
        <v>0</v>
      </c>
      <c r="PMM49" s="258">
        <f ca="1">IFERROR(IF(ISNUMBER(SEARCH("months",#REF!)),INDEX(INDIRECT($I$20),1)*DATEDIF(PMM$25,MIN(PMN$25,$F$19)+1,"m")/12,0),0)</f>
        <v>0</v>
      </c>
      <c r="PMO49" s="258">
        <f ca="1">IFERROR(IF(ISNUMBER(SEARCH("months",#REF!)),INDEX(INDIRECT($I$20),1)*DATEDIF(PMO$25,MIN(PMP$25,$F$19)+1,"m")/12,0),0)</f>
        <v>0</v>
      </c>
      <c r="PMQ49" s="258">
        <f ca="1">IFERROR(IF(ISNUMBER(SEARCH("months",#REF!)),INDEX(INDIRECT($I$20),1)*DATEDIF(PMQ$25,MIN(PMR$25,$F$19)+1,"m")/12,0),0)</f>
        <v>0</v>
      </c>
      <c r="PMS49" s="258">
        <f ca="1">IFERROR(IF(ISNUMBER(SEARCH("months",#REF!)),INDEX(INDIRECT($I$20),1)*DATEDIF(PMS$25,MIN(PMT$25,$F$19)+1,"m")/12,0),0)</f>
        <v>0</v>
      </c>
      <c r="PMU49" s="258">
        <f ca="1">IFERROR(IF(ISNUMBER(SEARCH("months",#REF!)),INDEX(INDIRECT($I$20),1)*DATEDIF(PMU$25,MIN(PMV$25,$F$19)+1,"m")/12,0),0)</f>
        <v>0</v>
      </c>
      <c r="PMW49" s="258">
        <f ca="1">IFERROR(IF(ISNUMBER(SEARCH("months",#REF!)),INDEX(INDIRECT($I$20),1)*DATEDIF(PMW$25,MIN(PMX$25,$F$19)+1,"m")/12,0),0)</f>
        <v>0</v>
      </c>
      <c r="PMY49" s="258">
        <f ca="1">IFERROR(IF(ISNUMBER(SEARCH("months",#REF!)),INDEX(INDIRECT($I$20),1)*DATEDIF(PMY$25,MIN(PMZ$25,$F$19)+1,"m")/12,0),0)</f>
        <v>0</v>
      </c>
      <c r="PNA49" s="258">
        <f ca="1">IFERROR(IF(ISNUMBER(SEARCH("months",#REF!)),INDEX(INDIRECT($I$20),1)*DATEDIF(PNA$25,MIN(PNB$25,$F$19)+1,"m")/12,0),0)</f>
        <v>0</v>
      </c>
      <c r="PNC49" s="258">
        <f ca="1">IFERROR(IF(ISNUMBER(SEARCH("months",#REF!)),INDEX(INDIRECT($I$20),1)*DATEDIF(PNC$25,MIN(PND$25,$F$19)+1,"m")/12,0),0)</f>
        <v>0</v>
      </c>
      <c r="PNE49" s="258">
        <f ca="1">IFERROR(IF(ISNUMBER(SEARCH("months",#REF!)),INDEX(INDIRECT($I$20),1)*DATEDIF(PNE$25,MIN(PNF$25,$F$19)+1,"m")/12,0),0)</f>
        <v>0</v>
      </c>
      <c r="PNG49" s="258">
        <f ca="1">IFERROR(IF(ISNUMBER(SEARCH("months",#REF!)),INDEX(INDIRECT($I$20),1)*DATEDIF(PNG$25,MIN(PNH$25,$F$19)+1,"m")/12,0),0)</f>
        <v>0</v>
      </c>
      <c r="PNI49" s="258">
        <f ca="1">IFERROR(IF(ISNUMBER(SEARCH("months",#REF!)),INDEX(INDIRECT($I$20),1)*DATEDIF(PNI$25,MIN(PNJ$25,$F$19)+1,"m")/12,0),0)</f>
        <v>0</v>
      </c>
      <c r="PNK49" s="258">
        <f ca="1">IFERROR(IF(ISNUMBER(SEARCH("months",#REF!)),INDEX(INDIRECT($I$20),1)*DATEDIF(PNK$25,MIN(PNL$25,$F$19)+1,"m")/12,0),0)</f>
        <v>0</v>
      </c>
      <c r="PNM49" s="258">
        <f ca="1">IFERROR(IF(ISNUMBER(SEARCH("months",#REF!)),INDEX(INDIRECT($I$20),1)*DATEDIF(PNM$25,MIN(PNN$25,$F$19)+1,"m")/12,0),0)</f>
        <v>0</v>
      </c>
      <c r="PNO49" s="258">
        <f ca="1">IFERROR(IF(ISNUMBER(SEARCH("months",#REF!)),INDEX(INDIRECT($I$20),1)*DATEDIF(PNO$25,MIN(PNP$25,$F$19)+1,"m")/12,0),0)</f>
        <v>0</v>
      </c>
      <c r="PNQ49" s="258">
        <f ca="1">IFERROR(IF(ISNUMBER(SEARCH("months",#REF!)),INDEX(INDIRECT($I$20),1)*DATEDIF(PNQ$25,MIN(PNR$25,$F$19)+1,"m")/12,0),0)</f>
        <v>0</v>
      </c>
      <c r="PNS49" s="258">
        <f ca="1">IFERROR(IF(ISNUMBER(SEARCH("months",#REF!)),INDEX(INDIRECT($I$20),1)*DATEDIF(PNS$25,MIN(PNT$25,$F$19)+1,"m")/12,0),0)</f>
        <v>0</v>
      </c>
      <c r="PNU49" s="258">
        <f ca="1">IFERROR(IF(ISNUMBER(SEARCH("months",#REF!)),INDEX(INDIRECT($I$20),1)*DATEDIF(PNU$25,MIN(PNV$25,$F$19)+1,"m")/12,0),0)</f>
        <v>0</v>
      </c>
      <c r="PNW49" s="258">
        <f ca="1">IFERROR(IF(ISNUMBER(SEARCH("months",#REF!)),INDEX(INDIRECT($I$20),1)*DATEDIF(PNW$25,MIN(PNX$25,$F$19)+1,"m")/12,0),0)</f>
        <v>0</v>
      </c>
      <c r="PNY49" s="258">
        <f ca="1">IFERROR(IF(ISNUMBER(SEARCH("months",#REF!)),INDEX(INDIRECT($I$20),1)*DATEDIF(PNY$25,MIN(PNZ$25,$F$19)+1,"m")/12,0),0)</f>
        <v>0</v>
      </c>
      <c r="POA49" s="258">
        <f ca="1">IFERROR(IF(ISNUMBER(SEARCH("months",#REF!)),INDEX(INDIRECT($I$20),1)*DATEDIF(POA$25,MIN(POB$25,$F$19)+1,"m")/12,0),0)</f>
        <v>0</v>
      </c>
      <c r="POC49" s="258">
        <f ca="1">IFERROR(IF(ISNUMBER(SEARCH("months",#REF!)),INDEX(INDIRECT($I$20),1)*DATEDIF(POC$25,MIN(POD$25,$F$19)+1,"m")/12,0),0)</f>
        <v>0</v>
      </c>
      <c r="POE49" s="258">
        <f ca="1">IFERROR(IF(ISNUMBER(SEARCH("months",#REF!)),INDEX(INDIRECT($I$20),1)*DATEDIF(POE$25,MIN(POF$25,$F$19)+1,"m")/12,0),0)</f>
        <v>0</v>
      </c>
      <c r="POG49" s="258">
        <f ca="1">IFERROR(IF(ISNUMBER(SEARCH("months",#REF!)),INDEX(INDIRECT($I$20),1)*DATEDIF(POG$25,MIN(POH$25,$F$19)+1,"m")/12,0),0)</f>
        <v>0</v>
      </c>
      <c r="POI49" s="258">
        <f ca="1">IFERROR(IF(ISNUMBER(SEARCH("months",#REF!)),INDEX(INDIRECT($I$20),1)*DATEDIF(POI$25,MIN(POJ$25,$F$19)+1,"m")/12,0),0)</f>
        <v>0</v>
      </c>
      <c r="POK49" s="258">
        <f ca="1">IFERROR(IF(ISNUMBER(SEARCH("months",#REF!)),INDEX(INDIRECT($I$20),1)*DATEDIF(POK$25,MIN(POL$25,$F$19)+1,"m")/12,0),0)</f>
        <v>0</v>
      </c>
      <c r="POM49" s="258">
        <f ca="1">IFERROR(IF(ISNUMBER(SEARCH("months",#REF!)),INDEX(INDIRECT($I$20),1)*DATEDIF(POM$25,MIN(PON$25,$F$19)+1,"m")/12,0),0)</f>
        <v>0</v>
      </c>
      <c r="POO49" s="258">
        <f ca="1">IFERROR(IF(ISNUMBER(SEARCH("months",#REF!)),INDEX(INDIRECT($I$20),1)*DATEDIF(POO$25,MIN(POP$25,$F$19)+1,"m")/12,0),0)</f>
        <v>0</v>
      </c>
      <c r="POQ49" s="258">
        <f ca="1">IFERROR(IF(ISNUMBER(SEARCH("months",#REF!)),INDEX(INDIRECT($I$20),1)*DATEDIF(POQ$25,MIN(POR$25,$F$19)+1,"m")/12,0),0)</f>
        <v>0</v>
      </c>
      <c r="POS49" s="258">
        <f ca="1">IFERROR(IF(ISNUMBER(SEARCH("months",#REF!)),INDEX(INDIRECT($I$20),1)*DATEDIF(POS$25,MIN(POT$25,$F$19)+1,"m")/12,0),0)</f>
        <v>0</v>
      </c>
      <c r="POU49" s="258">
        <f ca="1">IFERROR(IF(ISNUMBER(SEARCH("months",#REF!)),INDEX(INDIRECT($I$20),1)*DATEDIF(POU$25,MIN(POV$25,$F$19)+1,"m")/12,0),0)</f>
        <v>0</v>
      </c>
      <c r="POW49" s="258">
        <f ca="1">IFERROR(IF(ISNUMBER(SEARCH("months",#REF!)),INDEX(INDIRECT($I$20),1)*DATEDIF(POW$25,MIN(POX$25,$F$19)+1,"m")/12,0),0)</f>
        <v>0</v>
      </c>
      <c r="POY49" s="258">
        <f ca="1">IFERROR(IF(ISNUMBER(SEARCH("months",#REF!)),INDEX(INDIRECT($I$20),1)*DATEDIF(POY$25,MIN(POZ$25,$F$19)+1,"m")/12,0),0)</f>
        <v>0</v>
      </c>
      <c r="PPA49" s="258">
        <f ca="1">IFERROR(IF(ISNUMBER(SEARCH("months",#REF!)),INDEX(INDIRECT($I$20),1)*DATEDIF(PPA$25,MIN(PPB$25,$F$19)+1,"m")/12,0),0)</f>
        <v>0</v>
      </c>
      <c r="PPC49" s="258">
        <f ca="1">IFERROR(IF(ISNUMBER(SEARCH("months",#REF!)),INDEX(INDIRECT($I$20),1)*DATEDIF(PPC$25,MIN(PPD$25,$F$19)+1,"m")/12,0),0)</f>
        <v>0</v>
      </c>
      <c r="PPE49" s="258">
        <f ca="1">IFERROR(IF(ISNUMBER(SEARCH("months",#REF!)),INDEX(INDIRECT($I$20),1)*DATEDIF(PPE$25,MIN(PPF$25,$F$19)+1,"m")/12,0),0)</f>
        <v>0</v>
      </c>
      <c r="PPG49" s="258">
        <f ca="1">IFERROR(IF(ISNUMBER(SEARCH("months",#REF!)),INDEX(INDIRECT($I$20),1)*DATEDIF(PPG$25,MIN(PPH$25,$F$19)+1,"m")/12,0),0)</f>
        <v>0</v>
      </c>
      <c r="PPI49" s="258">
        <f ca="1">IFERROR(IF(ISNUMBER(SEARCH("months",#REF!)),INDEX(INDIRECT($I$20),1)*DATEDIF(PPI$25,MIN(PPJ$25,$F$19)+1,"m")/12,0),0)</f>
        <v>0</v>
      </c>
      <c r="PPK49" s="258">
        <f ca="1">IFERROR(IF(ISNUMBER(SEARCH("months",#REF!)),INDEX(INDIRECT($I$20),1)*DATEDIF(PPK$25,MIN(PPL$25,$F$19)+1,"m")/12,0),0)</f>
        <v>0</v>
      </c>
      <c r="PPM49" s="258">
        <f ca="1">IFERROR(IF(ISNUMBER(SEARCH("months",#REF!)),INDEX(INDIRECT($I$20),1)*DATEDIF(PPM$25,MIN(PPN$25,$F$19)+1,"m")/12,0),0)</f>
        <v>0</v>
      </c>
      <c r="PPO49" s="258">
        <f ca="1">IFERROR(IF(ISNUMBER(SEARCH("months",#REF!)),INDEX(INDIRECT($I$20),1)*DATEDIF(PPO$25,MIN(PPP$25,$F$19)+1,"m")/12,0),0)</f>
        <v>0</v>
      </c>
      <c r="PPQ49" s="258">
        <f ca="1">IFERROR(IF(ISNUMBER(SEARCH("months",#REF!)),INDEX(INDIRECT($I$20),1)*DATEDIF(PPQ$25,MIN(PPR$25,$F$19)+1,"m")/12,0),0)</f>
        <v>0</v>
      </c>
      <c r="PPS49" s="258">
        <f ca="1">IFERROR(IF(ISNUMBER(SEARCH("months",#REF!)),INDEX(INDIRECT($I$20),1)*DATEDIF(PPS$25,MIN(PPT$25,$F$19)+1,"m")/12,0),0)</f>
        <v>0</v>
      </c>
      <c r="PPU49" s="258">
        <f ca="1">IFERROR(IF(ISNUMBER(SEARCH("months",#REF!)),INDEX(INDIRECT($I$20),1)*DATEDIF(PPU$25,MIN(PPV$25,$F$19)+1,"m")/12,0),0)</f>
        <v>0</v>
      </c>
      <c r="PPW49" s="258">
        <f ca="1">IFERROR(IF(ISNUMBER(SEARCH("months",#REF!)),INDEX(INDIRECT($I$20),1)*DATEDIF(PPW$25,MIN(PPX$25,$F$19)+1,"m")/12,0),0)</f>
        <v>0</v>
      </c>
      <c r="PPY49" s="258">
        <f ca="1">IFERROR(IF(ISNUMBER(SEARCH("months",#REF!)),INDEX(INDIRECT($I$20),1)*DATEDIF(PPY$25,MIN(PPZ$25,$F$19)+1,"m")/12,0),0)</f>
        <v>0</v>
      </c>
      <c r="PQA49" s="258">
        <f ca="1">IFERROR(IF(ISNUMBER(SEARCH("months",#REF!)),INDEX(INDIRECT($I$20),1)*DATEDIF(PQA$25,MIN(PQB$25,$F$19)+1,"m")/12,0),0)</f>
        <v>0</v>
      </c>
      <c r="PQC49" s="258">
        <f ca="1">IFERROR(IF(ISNUMBER(SEARCH("months",#REF!)),INDEX(INDIRECT($I$20),1)*DATEDIF(PQC$25,MIN(PQD$25,$F$19)+1,"m")/12,0),0)</f>
        <v>0</v>
      </c>
      <c r="PQE49" s="258">
        <f ca="1">IFERROR(IF(ISNUMBER(SEARCH("months",#REF!)),INDEX(INDIRECT($I$20),1)*DATEDIF(PQE$25,MIN(PQF$25,$F$19)+1,"m")/12,0),0)</f>
        <v>0</v>
      </c>
      <c r="PQG49" s="258">
        <f ca="1">IFERROR(IF(ISNUMBER(SEARCH("months",#REF!)),INDEX(INDIRECT($I$20),1)*DATEDIF(PQG$25,MIN(PQH$25,$F$19)+1,"m")/12,0),0)</f>
        <v>0</v>
      </c>
      <c r="PQI49" s="258">
        <f ca="1">IFERROR(IF(ISNUMBER(SEARCH("months",#REF!)),INDEX(INDIRECT($I$20),1)*DATEDIF(PQI$25,MIN(PQJ$25,$F$19)+1,"m")/12,0),0)</f>
        <v>0</v>
      </c>
      <c r="PQK49" s="258">
        <f ca="1">IFERROR(IF(ISNUMBER(SEARCH("months",#REF!)),INDEX(INDIRECT($I$20),1)*DATEDIF(PQK$25,MIN(PQL$25,$F$19)+1,"m")/12,0),0)</f>
        <v>0</v>
      </c>
      <c r="PQM49" s="258">
        <f ca="1">IFERROR(IF(ISNUMBER(SEARCH("months",#REF!)),INDEX(INDIRECT($I$20),1)*DATEDIF(PQM$25,MIN(PQN$25,$F$19)+1,"m")/12,0),0)</f>
        <v>0</v>
      </c>
      <c r="PQO49" s="258">
        <f ca="1">IFERROR(IF(ISNUMBER(SEARCH("months",#REF!)),INDEX(INDIRECT($I$20),1)*DATEDIF(PQO$25,MIN(PQP$25,$F$19)+1,"m")/12,0),0)</f>
        <v>0</v>
      </c>
      <c r="PQQ49" s="258">
        <f ca="1">IFERROR(IF(ISNUMBER(SEARCH("months",#REF!)),INDEX(INDIRECT($I$20),1)*DATEDIF(PQQ$25,MIN(PQR$25,$F$19)+1,"m")/12,0),0)</f>
        <v>0</v>
      </c>
      <c r="PQS49" s="258">
        <f ca="1">IFERROR(IF(ISNUMBER(SEARCH("months",#REF!)),INDEX(INDIRECT($I$20),1)*DATEDIF(PQS$25,MIN(PQT$25,$F$19)+1,"m")/12,0),0)</f>
        <v>0</v>
      </c>
      <c r="PQU49" s="258">
        <f ca="1">IFERROR(IF(ISNUMBER(SEARCH("months",#REF!)),INDEX(INDIRECT($I$20),1)*DATEDIF(PQU$25,MIN(PQV$25,$F$19)+1,"m")/12,0),0)</f>
        <v>0</v>
      </c>
      <c r="PQW49" s="258">
        <f ca="1">IFERROR(IF(ISNUMBER(SEARCH("months",#REF!)),INDEX(INDIRECT($I$20),1)*DATEDIF(PQW$25,MIN(PQX$25,$F$19)+1,"m")/12,0),0)</f>
        <v>0</v>
      </c>
      <c r="PQY49" s="258">
        <f ca="1">IFERROR(IF(ISNUMBER(SEARCH("months",#REF!)),INDEX(INDIRECT($I$20),1)*DATEDIF(PQY$25,MIN(PQZ$25,$F$19)+1,"m")/12,0),0)</f>
        <v>0</v>
      </c>
      <c r="PRA49" s="258">
        <f ca="1">IFERROR(IF(ISNUMBER(SEARCH("months",#REF!)),INDEX(INDIRECT($I$20),1)*DATEDIF(PRA$25,MIN(PRB$25,$F$19)+1,"m")/12,0),0)</f>
        <v>0</v>
      </c>
      <c r="PRC49" s="258">
        <f ca="1">IFERROR(IF(ISNUMBER(SEARCH("months",#REF!)),INDEX(INDIRECT($I$20),1)*DATEDIF(PRC$25,MIN(PRD$25,$F$19)+1,"m")/12,0),0)</f>
        <v>0</v>
      </c>
      <c r="PRE49" s="258">
        <f ca="1">IFERROR(IF(ISNUMBER(SEARCH("months",#REF!)),INDEX(INDIRECT($I$20),1)*DATEDIF(PRE$25,MIN(PRF$25,$F$19)+1,"m")/12,0),0)</f>
        <v>0</v>
      </c>
      <c r="PRG49" s="258">
        <f ca="1">IFERROR(IF(ISNUMBER(SEARCH("months",#REF!)),INDEX(INDIRECT($I$20),1)*DATEDIF(PRG$25,MIN(PRH$25,$F$19)+1,"m")/12,0),0)</f>
        <v>0</v>
      </c>
      <c r="PRI49" s="258">
        <f ca="1">IFERROR(IF(ISNUMBER(SEARCH("months",#REF!)),INDEX(INDIRECT($I$20),1)*DATEDIF(PRI$25,MIN(PRJ$25,$F$19)+1,"m")/12,0),0)</f>
        <v>0</v>
      </c>
      <c r="PRK49" s="258">
        <f ca="1">IFERROR(IF(ISNUMBER(SEARCH("months",#REF!)),INDEX(INDIRECT($I$20),1)*DATEDIF(PRK$25,MIN(PRL$25,$F$19)+1,"m")/12,0),0)</f>
        <v>0</v>
      </c>
      <c r="PRM49" s="258">
        <f ca="1">IFERROR(IF(ISNUMBER(SEARCH("months",#REF!)),INDEX(INDIRECT($I$20),1)*DATEDIF(PRM$25,MIN(PRN$25,$F$19)+1,"m")/12,0),0)</f>
        <v>0</v>
      </c>
      <c r="PRO49" s="258">
        <f ca="1">IFERROR(IF(ISNUMBER(SEARCH("months",#REF!)),INDEX(INDIRECT($I$20),1)*DATEDIF(PRO$25,MIN(PRP$25,$F$19)+1,"m")/12,0),0)</f>
        <v>0</v>
      </c>
      <c r="PRQ49" s="258">
        <f ca="1">IFERROR(IF(ISNUMBER(SEARCH("months",#REF!)),INDEX(INDIRECT($I$20),1)*DATEDIF(PRQ$25,MIN(PRR$25,$F$19)+1,"m")/12,0),0)</f>
        <v>0</v>
      </c>
      <c r="PRS49" s="258">
        <f ca="1">IFERROR(IF(ISNUMBER(SEARCH("months",#REF!)),INDEX(INDIRECT($I$20),1)*DATEDIF(PRS$25,MIN(PRT$25,$F$19)+1,"m")/12,0),0)</f>
        <v>0</v>
      </c>
      <c r="PRU49" s="258">
        <f ca="1">IFERROR(IF(ISNUMBER(SEARCH("months",#REF!)),INDEX(INDIRECT($I$20),1)*DATEDIF(PRU$25,MIN(PRV$25,$F$19)+1,"m")/12,0),0)</f>
        <v>0</v>
      </c>
      <c r="PRW49" s="258">
        <f ca="1">IFERROR(IF(ISNUMBER(SEARCH("months",#REF!)),INDEX(INDIRECT($I$20),1)*DATEDIF(PRW$25,MIN(PRX$25,$F$19)+1,"m")/12,0),0)</f>
        <v>0</v>
      </c>
      <c r="PRY49" s="258">
        <f ca="1">IFERROR(IF(ISNUMBER(SEARCH("months",#REF!)),INDEX(INDIRECT($I$20),1)*DATEDIF(PRY$25,MIN(PRZ$25,$F$19)+1,"m")/12,0),0)</f>
        <v>0</v>
      </c>
      <c r="PSA49" s="258">
        <f ca="1">IFERROR(IF(ISNUMBER(SEARCH("months",#REF!)),INDEX(INDIRECT($I$20),1)*DATEDIF(PSA$25,MIN(PSB$25,$F$19)+1,"m")/12,0),0)</f>
        <v>0</v>
      </c>
      <c r="PSC49" s="258">
        <f ca="1">IFERROR(IF(ISNUMBER(SEARCH("months",#REF!)),INDEX(INDIRECT($I$20),1)*DATEDIF(PSC$25,MIN(PSD$25,$F$19)+1,"m")/12,0),0)</f>
        <v>0</v>
      </c>
      <c r="PSE49" s="258">
        <f ca="1">IFERROR(IF(ISNUMBER(SEARCH("months",#REF!)),INDEX(INDIRECT($I$20),1)*DATEDIF(PSE$25,MIN(PSF$25,$F$19)+1,"m")/12,0),0)</f>
        <v>0</v>
      </c>
      <c r="PSG49" s="258">
        <f ca="1">IFERROR(IF(ISNUMBER(SEARCH("months",#REF!)),INDEX(INDIRECT($I$20),1)*DATEDIF(PSG$25,MIN(PSH$25,$F$19)+1,"m")/12,0),0)</f>
        <v>0</v>
      </c>
      <c r="PSI49" s="258">
        <f ca="1">IFERROR(IF(ISNUMBER(SEARCH("months",#REF!)),INDEX(INDIRECT($I$20),1)*DATEDIF(PSI$25,MIN(PSJ$25,$F$19)+1,"m")/12,0),0)</f>
        <v>0</v>
      </c>
      <c r="PSK49" s="258">
        <f ca="1">IFERROR(IF(ISNUMBER(SEARCH("months",#REF!)),INDEX(INDIRECT($I$20),1)*DATEDIF(PSK$25,MIN(PSL$25,$F$19)+1,"m")/12,0),0)</f>
        <v>0</v>
      </c>
      <c r="PSM49" s="258">
        <f ca="1">IFERROR(IF(ISNUMBER(SEARCH("months",#REF!)),INDEX(INDIRECT($I$20),1)*DATEDIF(PSM$25,MIN(PSN$25,$F$19)+1,"m")/12,0),0)</f>
        <v>0</v>
      </c>
      <c r="PSO49" s="258">
        <f ca="1">IFERROR(IF(ISNUMBER(SEARCH("months",#REF!)),INDEX(INDIRECT($I$20),1)*DATEDIF(PSO$25,MIN(PSP$25,$F$19)+1,"m")/12,0),0)</f>
        <v>0</v>
      </c>
      <c r="PSQ49" s="258">
        <f ca="1">IFERROR(IF(ISNUMBER(SEARCH("months",#REF!)),INDEX(INDIRECT($I$20),1)*DATEDIF(PSQ$25,MIN(PSR$25,$F$19)+1,"m")/12,0),0)</f>
        <v>0</v>
      </c>
      <c r="PSS49" s="258">
        <f ca="1">IFERROR(IF(ISNUMBER(SEARCH("months",#REF!)),INDEX(INDIRECT($I$20),1)*DATEDIF(PSS$25,MIN(PST$25,$F$19)+1,"m")/12,0),0)</f>
        <v>0</v>
      </c>
      <c r="PSU49" s="258">
        <f ca="1">IFERROR(IF(ISNUMBER(SEARCH("months",#REF!)),INDEX(INDIRECT($I$20),1)*DATEDIF(PSU$25,MIN(PSV$25,$F$19)+1,"m")/12,0),0)</f>
        <v>0</v>
      </c>
      <c r="PSW49" s="258">
        <f ca="1">IFERROR(IF(ISNUMBER(SEARCH("months",#REF!)),INDEX(INDIRECT($I$20),1)*DATEDIF(PSW$25,MIN(PSX$25,$F$19)+1,"m")/12,0),0)</f>
        <v>0</v>
      </c>
      <c r="PSY49" s="258">
        <f ca="1">IFERROR(IF(ISNUMBER(SEARCH("months",#REF!)),INDEX(INDIRECT($I$20),1)*DATEDIF(PSY$25,MIN(PSZ$25,$F$19)+1,"m")/12,0),0)</f>
        <v>0</v>
      </c>
      <c r="PTA49" s="258">
        <f ca="1">IFERROR(IF(ISNUMBER(SEARCH("months",#REF!)),INDEX(INDIRECT($I$20),1)*DATEDIF(PTA$25,MIN(PTB$25,$F$19)+1,"m")/12,0),0)</f>
        <v>0</v>
      </c>
      <c r="PTC49" s="258">
        <f ca="1">IFERROR(IF(ISNUMBER(SEARCH("months",#REF!)),INDEX(INDIRECT($I$20),1)*DATEDIF(PTC$25,MIN(PTD$25,$F$19)+1,"m")/12,0),0)</f>
        <v>0</v>
      </c>
      <c r="PTE49" s="258">
        <f ca="1">IFERROR(IF(ISNUMBER(SEARCH("months",#REF!)),INDEX(INDIRECT($I$20),1)*DATEDIF(PTE$25,MIN(PTF$25,$F$19)+1,"m")/12,0),0)</f>
        <v>0</v>
      </c>
      <c r="PTG49" s="258">
        <f ca="1">IFERROR(IF(ISNUMBER(SEARCH("months",#REF!)),INDEX(INDIRECT($I$20),1)*DATEDIF(PTG$25,MIN(PTH$25,$F$19)+1,"m")/12,0),0)</f>
        <v>0</v>
      </c>
      <c r="PTI49" s="258">
        <f ca="1">IFERROR(IF(ISNUMBER(SEARCH("months",#REF!)),INDEX(INDIRECT($I$20),1)*DATEDIF(PTI$25,MIN(PTJ$25,$F$19)+1,"m")/12,0),0)</f>
        <v>0</v>
      </c>
      <c r="PTK49" s="258">
        <f ca="1">IFERROR(IF(ISNUMBER(SEARCH("months",#REF!)),INDEX(INDIRECT($I$20),1)*DATEDIF(PTK$25,MIN(PTL$25,$F$19)+1,"m")/12,0),0)</f>
        <v>0</v>
      </c>
      <c r="PTM49" s="258">
        <f ca="1">IFERROR(IF(ISNUMBER(SEARCH("months",#REF!)),INDEX(INDIRECT($I$20),1)*DATEDIF(PTM$25,MIN(PTN$25,$F$19)+1,"m")/12,0),0)</f>
        <v>0</v>
      </c>
      <c r="PTO49" s="258">
        <f ca="1">IFERROR(IF(ISNUMBER(SEARCH("months",#REF!)),INDEX(INDIRECT($I$20),1)*DATEDIF(PTO$25,MIN(PTP$25,$F$19)+1,"m")/12,0),0)</f>
        <v>0</v>
      </c>
      <c r="PTQ49" s="258">
        <f ca="1">IFERROR(IF(ISNUMBER(SEARCH("months",#REF!)),INDEX(INDIRECT($I$20),1)*DATEDIF(PTQ$25,MIN(PTR$25,$F$19)+1,"m")/12,0),0)</f>
        <v>0</v>
      </c>
      <c r="PTS49" s="258">
        <f ca="1">IFERROR(IF(ISNUMBER(SEARCH("months",#REF!)),INDEX(INDIRECT($I$20),1)*DATEDIF(PTS$25,MIN(PTT$25,$F$19)+1,"m")/12,0),0)</f>
        <v>0</v>
      </c>
      <c r="PTU49" s="258">
        <f ca="1">IFERROR(IF(ISNUMBER(SEARCH("months",#REF!)),INDEX(INDIRECT($I$20),1)*DATEDIF(PTU$25,MIN(PTV$25,$F$19)+1,"m")/12,0),0)</f>
        <v>0</v>
      </c>
      <c r="PTW49" s="258">
        <f ca="1">IFERROR(IF(ISNUMBER(SEARCH("months",#REF!)),INDEX(INDIRECT($I$20),1)*DATEDIF(PTW$25,MIN(PTX$25,$F$19)+1,"m")/12,0),0)</f>
        <v>0</v>
      </c>
      <c r="PTY49" s="258">
        <f ca="1">IFERROR(IF(ISNUMBER(SEARCH("months",#REF!)),INDEX(INDIRECT($I$20),1)*DATEDIF(PTY$25,MIN(PTZ$25,$F$19)+1,"m")/12,0),0)</f>
        <v>0</v>
      </c>
      <c r="PUA49" s="258">
        <f ca="1">IFERROR(IF(ISNUMBER(SEARCH("months",#REF!)),INDEX(INDIRECT($I$20),1)*DATEDIF(PUA$25,MIN(PUB$25,$F$19)+1,"m")/12,0),0)</f>
        <v>0</v>
      </c>
      <c r="PUC49" s="258">
        <f ca="1">IFERROR(IF(ISNUMBER(SEARCH("months",#REF!)),INDEX(INDIRECT($I$20),1)*DATEDIF(PUC$25,MIN(PUD$25,$F$19)+1,"m")/12,0),0)</f>
        <v>0</v>
      </c>
      <c r="PUE49" s="258">
        <f ca="1">IFERROR(IF(ISNUMBER(SEARCH("months",#REF!)),INDEX(INDIRECT($I$20),1)*DATEDIF(PUE$25,MIN(PUF$25,$F$19)+1,"m")/12,0),0)</f>
        <v>0</v>
      </c>
      <c r="PUG49" s="258">
        <f ca="1">IFERROR(IF(ISNUMBER(SEARCH("months",#REF!)),INDEX(INDIRECT($I$20),1)*DATEDIF(PUG$25,MIN(PUH$25,$F$19)+1,"m")/12,0),0)</f>
        <v>0</v>
      </c>
      <c r="PUI49" s="258">
        <f ca="1">IFERROR(IF(ISNUMBER(SEARCH("months",#REF!)),INDEX(INDIRECT($I$20),1)*DATEDIF(PUI$25,MIN(PUJ$25,$F$19)+1,"m")/12,0),0)</f>
        <v>0</v>
      </c>
      <c r="PUK49" s="258">
        <f ca="1">IFERROR(IF(ISNUMBER(SEARCH("months",#REF!)),INDEX(INDIRECT($I$20),1)*DATEDIF(PUK$25,MIN(PUL$25,$F$19)+1,"m")/12,0),0)</f>
        <v>0</v>
      </c>
      <c r="PUM49" s="258">
        <f ca="1">IFERROR(IF(ISNUMBER(SEARCH("months",#REF!)),INDEX(INDIRECT($I$20),1)*DATEDIF(PUM$25,MIN(PUN$25,$F$19)+1,"m")/12,0),0)</f>
        <v>0</v>
      </c>
      <c r="PUO49" s="258">
        <f ca="1">IFERROR(IF(ISNUMBER(SEARCH("months",#REF!)),INDEX(INDIRECT($I$20),1)*DATEDIF(PUO$25,MIN(PUP$25,$F$19)+1,"m")/12,0),0)</f>
        <v>0</v>
      </c>
      <c r="PUQ49" s="258">
        <f ca="1">IFERROR(IF(ISNUMBER(SEARCH("months",#REF!)),INDEX(INDIRECT($I$20),1)*DATEDIF(PUQ$25,MIN(PUR$25,$F$19)+1,"m")/12,0),0)</f>
        <v>0</v>
      </c>
      <c r="PUS49" s="258">
        <f ca="1">IFERROR(IF(ISNUMBER(SEARCH("months",#REF!)),INDEX(INDIRECT($I$20),1)*DATEDIF(PUS$25,MIN(PUT$25,$F$19)+1,"m")/12,0),0)</f>
        <v>0</v>
      </c>
      <c r="PUU49" s="258">
        <f ca="1">IFERROR(IF(ISNUMBER(SEARCH("months",#REF!)),INDEX(INDIRECT($I$20),1)*DATEDIF(PUU$25,MIN(PUV$25,$F$19)+1,"m")/12,0),0)</f>
        <v>0</v>
      </c>
      <c r="PUW49" s="258">
        <f ca="1">IFERROR(IF(ISNUMBER(SEARCH("months",#REF!)),INDEX(INDIRECT($I$20),1)*DATEDIF(PUW$25,MIN(PUX$25,$F$19)+1,"m")/12,0),0)</f>
        <v>0</v>
      </c>
      <c r="PUY49" s="258">
        <f ca="1">IFERROR(IF(ISNUMBER(SEARCH("months",#REF!)),INDEX(INDIRECT($I$20),1)*DATEDIF(PUY$25,MIN(PUZ$25,$F$19)+1,"m")/12,0),0)</f>
        <v>0</v>
      </c>
      <c r="PVA49" s="258">
        <f ca="1">IFERROR(IF(ISNUMBER(SEARCH("months",#REF!)),INDEX(INDIRECT($I$20),1)*DATEDIF(PVA$25,MIN(PVB$25,$F$19)+1,"m")/12,0),0)</f>
        <v>0</v>
      </c>
      <c r="PVC49" s="258">
        <f ca="1">IFERROR(IF(ISNUMBER(SEARCH("months",#REF!)),INDEX(INDIRECT($I$20),1)*DATEDIF(PVC$25,MIN(PVD$25,$F$19)+1,"m")/12,0),0)</f>
        <v>0</v>
      </c>
      <c r="PVE49" s="258">
        <f ca="1">IFERROR(IF(ISNUMBER(SEARCH("months",#REF!)),INDEX(INDIRECT($I$20),1)*DATEDIF(PVE$25,MIN(PVF$25,$F$19)+1,"m")/12,0),0)</f>
        <v>0</v>
      </c>
      <c r="PVG49" s="258">
        <f ca="1">IFERROR(IF(ISNUMBER(SEARCH("months",#REF!)),INDEX(INDIRECT($I$20),1)*DATEDIF(PVG$25,MIN(PVH$25,$F$19)+1,"m")/12,0),0)</f>
        <v>0</v>
      </c>
      <c r="PVI49" s="258">
        <f ca="1">IFERROR(IF(ISNUMBER(SEARCH("months",#REF!)),INDEX(INDIRECT($I$20),1)*DATEDIF(PVI$25,MIN(PVJ$25,$F$19)+1,"m")/12,0),0)</f>
        <v>0</v>
      </c>
      <c r="PVK49" s="258">
        <f ca="1">IFERROR(IF(ISNUMBER(SEARCH("months",#REF!)),INDEX(INDIRECT($I$20),1)*DATEDIF(PVK$25,MIN(PVL$25,$F$19)+1,"m")/12,0),0)</f>
        <v>0</v>
      </c>
      <c r="PVM49" s="258">
        <f ca="1">IFERROR(IF(ISNUMBER(SEARCH("months",#REF!)),INDEX(INDIRECT($I$20),1)*DATEDIF(PVM$25,MIN(PVN$25,$F$19)+1,"m")/12,0),0)</f>
        <v>0</v>
      </c>
      <c r="PVO49" s="258">
        <f ca="1">IFERROR(IF(ISNUMBER(SEARCH("months",#REF!)),INDEX(INDIRECT($I$20),1)*DATEDIF(PVO$25,MIN(PVP$25,$F$19)+1,"m")/12,0),0)</f>
        <v>0</v>
      </c>
      <c r="PVQ49" s="258">
        <f ca="1">IFERROR(IF(ISNUMBER(SEARCH("months",#REF!)),INDEX(INDIRECT($I$20),1)*DATEDIF(PVQ$25,MIN(PVR$25,$F$19)+1,"m")/12,0),0)</f>
        <v>0</v>
      </c>
      <c r="PVS49" s="258">
        <f ca="1">IFERROR(IF(ISNUMBER(SEARCH("months",#REF!)),INDEX(INDIRECT($I$20),1)*DATEDIF(PVS$25,MIN(PVT$25,$F$19)+1,"m")/12,0),0)</f>
        <v>0</v>
      </c>
      <c r="PVU49" s="258">
        <f ca="1">IFERROR(IF(ISNUMBER(SEARCH("months",#REF!)),INDEX(INDIRECT($I$20),1)*DATEDIF(PVU$25,MIN(PVV$25,$F$19)+1,"m")/12,0),0)</f>
        <v>0</v>
      </c>
      <c r="PVW49" s="258">
        <f ca="1">IFERROR(IF(ISNUMBER(SEARCH("months",#REF!)),INDEX(INDIRECT($I$20),1)*DATEDIF(PVW$25,MIN(PVX$25,$F$19)+1,"m")/12,0),0)</f>
        <v>0</v>
      </c>
      <c r="PVY49" s="258">
        <f ca="1">IFERROR(IF(ISNUMBER(SEARCH("months",#REF!)),INDEX(INDIRECT($I$20),1)*DATEDIF(PVY$25,MIN(PVZ$25,$F$19)+1,"m")/12,0),0)</f>
        <v>0</v>
      </c>
      <c r="PWA49" s="258">
        <f ca="1">IFERROR(IF(ISNUMBER(SEARCH("months",#REF!)),INDEX(INDIRECT($I$20),1)*DATEDIF(PWA$25,MIN(PWB$25,$F$19)+1,"m")/12,0),0)</f>
        <v>0</v>
      </c>
      <c r="PWC49" s="258">
        <f ca="1">IFERROR(IF(ISNUMBER(SEARCH("months",#REF!)),INDEX(INDIRECT($I$20),1)*DATEDIF(PWC$25,MIN(PWD$25,$F$19)+1,"m")/12,0),0)</f>
        <v>0</v>
      </c>
      <c r="PWE49" s="258">
        <f ca="1">IFERROR(IF(ISNUMBER(SEARCH("months",#REF!)),INDEX(INDIRECT($I$20),1)*DATEDIF(PWE$25,MIN(PWF$25,$F$19)+1,"m")/12,0),0)</f>
        <v>0</v>
      </c>
      <c r="PWG49" s="258">
        <f ca="1">IFERROR(IF(ISNUMBER(SEARCH("months",#REF!)),INDEX(INDIRECT($I$20),1)*DATEDIF(PWG$25,MIN(PWH$25,$F$19)+1,"m")/12,0),0)</f>
        <v>0</v>
      </c>
      <c r="PWI49" s="258">
        <f ca="1">IFERROR(IF(ISNUMBER(SEARCH("months",#REF!)),INDEX(INDIRECT($I$20),1)*DATEDIF(PWI$25,MIN(PWJ$25,$F$19)+1,"m")/12,0),0)</f>
        <v>0</v>
      </c>
      <c r="PWK49" s="258">
        <f ca="1">IFERROR(IF(ISNUMBER(SEARCH("months",#REF!)),INDEX(INDIRECT($I$20),1)*DATEDIF(PWK$25,MIN(PWL$25,$F$19)+1,"m")/12,0),0)</f>
        <v>0</v>
      </c>
      <c r="PWM49" s="258">
        <f ca="1">IFERROR(IF(ISNUMBER(SEARCH("months",#REF!)),INDEX(INDIRECT($I$20),1)*DATEDIF(PWM$25,MIN(PWN$25,$F$19)+1,"m")/12,0),0)</f>
        <v>0</v>
      </c>
      <c r="PWO49" s="258">
        <f ca="1">IFERROR(IF(ISNUMBER(SEARCH("months",#REF!)),INDEX(INDIRECT($I$20),1)*DATEDIF(PWO$25,MIN(PWP$25,$F$19)+1,"m")/12,0),0)</f>
        <v>0</v>
      </c>
      <c r="PWQ49" s="258">
        <f ca="1">IFERROR(IF(ISNUMBER(SEARCH("months",#REF!)),INDEX(INDIRECT($I$20),1)*DATEDIF(PWQ$25,MIN(PWR$25,$F$19)+1,"m")/12,0),0)</f>
        <v>0</v>
      </c>
      <c r="PWS49" s="258">
        <f ca="1">IFERROR(IF(ISNUMBER(SEARCH("months",#REF!)),INDEX(INDIRECT($I$20),1)*DATEDIF(PWS$25,MIN(PWT$25,$F$19)+1,"m")/12,0),0)</f>
        <v>0</v>
      </c>
      <c r="PWU49" s="258">
        <f ca="1">IFERROR(IF(ISNUMBER(SEARCH("months",#REF!)),INDEX(INDIRECT($I$20),1)*DATEDIF(PWU$25,MIN(PWV$25,$F$19)+1,"m")/12,0),0)</f>
        <v>0</v>
      </c>
      <c r="PWW49" s="258">
        <f ca="1">IFERROR(IF(ISNUMBER(SEARCH("months",#REF!)),INDEX(INDIRECT($I$20),1)*DATEDIF(PWW$25,MIN(PWX$25,$F$19)+1,"m")/12,0),0)</f>
        <v>0</v>
      </c>
      <c r="PWY49" s="258">
        <f ca="1">IFERROR(IF(ISNUMBER(SEARCH("months",#REF!)),INDEX(INDIRECT($I$20),1)*DATEDIF(PWY$25,MIN(PWZ$25,$F$19)+1,"m")/12,0),0)</f>
        <v>0</v>
      </c>
      <c r="PXA49" s="258">
        <f ca="1">IFERROR(IF(ISNUMBER(SEARCH("months",#REF!)),INDEX(INDIRECT($I$20),1)*DATEDIF(PXA$25,MIN(PXB$25,$F$19)+1,"m")/12,0),0)</f>
        <v>0</v>
      </c>
      <c r="PXC49" s="258">
        <f ca="1">IFERROR(IF(ISNUMBER(SEARCH("months",#REF!)),INDEX(INDIRECT($I$20),1)*DATEDIF(PXC$25,MIN(PXD$25,$F$19)+1,"m")/12,0),0)</f>
        <v>0</v>
      </c>
      <c r="PXE49" s="258">
        <f ca="1">IFERROR(IF(ISNUMBER(SEARCH("months",#REF!)),INDEX(INDIRECT($I$20),1)*DATEDIF(PXE$25,MIN(PXF$25,$F$19)+1,"m")/12,0),0)</f>
        <v>0</v>
      </c>
      <c r="PXG49" s="258">
        <f ca="1">IFERROR(IF(ISNUMBER(SEARCH("months",#REF!)),INDEX(INDIRECT($I$20),1)*DATEDIF(PXG$25,MIN(PXH$25,$F$19)+1,"m")/12,0),0)</f>
        <v>0</v>
      </c>
      <c r="PXI49" s="258">
        <f ca="1">IFERROR(IF(ISNUMBER(SEARCH("months",#REF!)),INDEX(INDIRECT($I$20),1)*DATEDIF(PXI$25,MIN(PXJ$25,$F$19)+1,"m")/12,0),0)</f>
        <v>0</v>
      </c>
      <c r="PXK49" s="258">
        <f ca="1">IFERROR(IF(ISNUMBER(SEARCH("months",#REF!)),INDEX(INDIRECT($I$20),1)*DATEDIF(PXK$25,MIN(PXL$25,$F$19)+1,"m")/12,0),0)</f>
        <v>0</v>
      </c>
      <c r="PXM49" s="258">
        <f ca="1">IFERROR(IF(ISNUMBER(SEARCH("months",#REF!)),INDEX(INDIRECT($I$20),1)*DATEDIF(PXM$25,MIN(PXN$25,$F$19)+1,"m")/12,0),0)</f>
        <v>0</v>
      </c>
      <c r="PXO49" s="258">
        <f ca="1">IFERROR(IF(ISNUMBER(SEARCH("months",#REF!)),INDEX(INDIRECT($I$20),1)*DATEDIF(PXO$25,MIN(PXP$25,$F$19)+1,"m")/12,0),0)</f>
        <v>0</v>
      </c>
      <c r="PXQ49" s="258">
        <f ca="1">IFERROR(IF(ISNUMBER(SEARCH("months",#REF!)),INDEX(INDIRECT($I$20),1)*DATEDIF(PXQ$25,MIN(PXR$25,$F$19)+1,"m")/12,0),0)</f>
        <v>0</v>
      </c>
      <c r="PXS49" s="258">
        <f ca="1">IFERROR(IF(ISNUMBER(SEARCH("months",#REF!)),INDEX(INDIRECT($I$20),1)*DATEDIF(PXS$25,MIN(PXT$25,$F$19)+1,"m")/12,0),0)</f>
        <v>0</v>
      </c>
      <c r="PXU49" s="258">
        <f ca="1">IFERROR(IF(ISNUMBER(SEARCH("months",#REF!)),INDEX(INDIRECT($I$20),1)*DATEDIF(PXU$25,MIN(PXV$25,$F$19)+1,"m")/12,0),0)</f>
        <v>0</v>
      </c>
      <c r="PXW49" s="258">
        <f ca="1">IFERROR(IF(ISNUMBER(SEARCH("months",#REF!)),INDEX(INDIRECT($I$20),1)*DATEDIF(PXW$25,MIN(PXX$25,$F$19)+1,"m")/12,0),0)</f>
        <v>0</v>
      </c>
      <c r="PXY49" s="258">
        <f ca="1">IFERROR(IF(ISNUMBER(SEARCH("months",#REF!)),INDEX(INDIRECT($I$20),1)*DATEDIF(PXY$25,MIN(PXZ$25,$F$19)+1,"m")/12,0),0)</f>
        <v>0</v>
      </c>
      <c r="PYA49" s="258">
        <f ca="1">IFERROR(IF(ISNUMBER(SEARCH("months",#REF!)),INDEX(INDIRECT($I$20),1)*DATEDIF(PYA$25,MIN(PYB$25,$F$19)+1,"m")/12,0),0)</f>
        <v>0</v>
      </c>
      <c r="PYC49" s="258">
        <f ca="1">IFERROR(IF(ISNUMBER(SEARCH("months",#REF!)),INDEX(INDIRECT($I$20),1)*DATEDIF(PYC$25,MIN(PYD$25,$F$19)+1,"m")/12,0),0)</f>
        <v>0</v>
      </c>
      <c r="PYE49" s="258">
        <f ca="1">IFERROR(IF(ISNUMBER(SEARCH("months",#REF!)),INDEX(INDIRECT($I$20),1)*DATEDIF(PYE$25,MIN(PYF$25,$F$19)+1,"m")/12,0),0)</f>
        <v>0</v>
      </c>
      <c r="PYG49" s="258">
        <f ca="1">IFERROR(IF(ISNUMBER(SEARCH("months",#REF!)),INDEX(INDIRECT($I$20),1)*DATEDIF(PYG$25,MIN(PYH$25,$F$19)+1,"m")/12,0),0)</f>
        <v>0</v>
      </c>
      <c r="PYI49" s="258">
        <f ca="1">IFERROR(IF(ISNUMBER(SEARCH("months",#REF!)),INDEX(INDIRECT($I$20),1)*DATEDIF(PYI$25,MIN(PYJ$25,$F$19)+1,"m")/12,0),0)</f>
        <v>0</v>
      </c>
      <c r="PYK49" s="258">
        <f ca="1">IFERROR(IF(ISNUMBER(SEARCH("months",#REF!)),INDEX(INDIRECT($I$20),1)*DATEDIF(PYK$25,MIN(PYL$25,$F$19)+1,"m")/12,0),0)</f>
        <v>0</v>
      </c>
      <c r="PYM49" s="258">
        <f ca="1">IFERROR(IF(ISNUMBER(SEARCH("months",#REF!)),INDEX(INDIRECT($I$20),1)*DATEDIF(PYM$25,MIN(PYN$25,$F$19)+1,"m")/12,0),0)</f>
        <v>0</v>
      </c>
      <c r="PYO49" s="258">
        <f ca="1">IFERROR(IF(ISNUMBER(SEARCH("months",#REF!)),INDEX(INDIRECT($I$20),1)*DATEDIF(PYO$25,MIN(PYP$25,$F$19)+1,"m")/12,0),0)</f>
        <v>0</v>
      </c>
      <c r="PYQ49" s="258">
        <f ca="1">IFERROR(IF(ISNUMBER(SEARCH("months",#REF!)),INDEX(INDIRECT($I$20),1)*DATEDIF(PYQ$25,MIN(PYR$25,$F$19)+1,"m")/12,0),0)</f>
        <v>0</v>
      </c>
      <c r="PYS49" s="258">
        <f ca="1">IFERROR(IF(ISNUMBER(SEARCH("months",#REF!)),INDEX(INDIRECT($I$20),1)*DATEDIF(PYS$25,MIN(PYT$25,$F$19)+1,"m")/12,0),0)</f>
        <v>0</v>
      </c>
      <c r="PYU49" s="258">
        <f ca="1">IFERROR(IF(ISNUMBER(SEARCH("months",#REF!)),INDEX(INDIRECT($I$20),1)*DATEDIF(PYU$25,MIN(PYV$25,$F$19)+1,"m")/12,0),0)</f>
        <v>0</v>
      </c>
      <c r="PYW49" s="258">
        <f ca="1">IFERROR(IF(ISNUMBER(SEARCH("months",#REF!)),INDEX(INDIRECT($I$20),1)*DATEDIF(PYW$25,MIN(PYX$25,$F$19)+1,"m")/12,0),0)</f>
        <v>0</v>
      </c>
      <c r="PYY49" s="258">
        <f ca="1">IFERROR(IF(ISNUMBER(SEARCH("months",#REF!)),INDEX(INDIRECT($I$20),1)*DATEDIF(PYY$25,MIN(PYZ$25,$F$19)+1,"m")/12,0),0)</f>
        <v>0</v>
      </c>
      <c r="PZA49" s="258">
        <f ca="1">IFERROR(IF(ISNUMBER(SEARCH("months",#REF!)),INDEX(INDIRECT($I$20),1)*DATEDIF(PZA$25,MIN(PZB$25,$F$19)+1,"m")/12,0),0)</f>
        <v>0</v>
      </c>
      <c r="PZC49" s="258">
        <f ca="1">IFERROR(IF(ISNUMBER(SEARCH("months",#REF!)),INDEX(INDIRECT($I$20),1)*DATEDIF(PZC$25,MIN(PZD$25,$F$19)+1,"m")/12,0),0)</f>
        <v>0</v>
      </c>
      <c r="PZE49" s="258">
        <f ca="1">IFERROR(IF(ISNUMBER(SEARCH("months",#REF!)),INDEX(INDIRECT($I$20),1)*DATEDIF(PZE$25,MIN(PZF$25,$F$19)+1,"m")/12,0),0)</f>
        <v>0</v>
      </c>
      <c r="PZG49" s="258">
        <f ca="1">IFERROR(IF(ISNUMBER(SEARCH("months",#REF!)),INDEX(INDIRECT($I$20),1)*DATEDIF(PZG$25,MIN(PZH$25,$F$19)+1,"m")/12,0),0)</f>
        <v>0</v>
      </c>
      <c r="PZI49" s="258">
        <f ca="1">IFERROR(IF(ISNUMBER(SEARCH("months",#REF!)),INDEX(INDIRECT($I$20),1)*DATEDIF(PZI$25,MIN(PZJ$25,$F$19)+1,"m")/12,0),0)</f>
        <v>0</v>
      </c>
      <c r="PZK49" s="258">
        <f ca="1">IFERROR(IF(ISNUMBER(SEARCH("months",#REF!)),INDEX(INDIRECT($I$20),1)*DATEDIF(PZK$25,MIN(PZL$25,$F$19)+1,"m")/12,0),0)</f>
        <v>0</v>
      </c>
      <c r="PZM49" s="258">
        <f ca="1">IFERROR(IF(ISNUMBER(SEARCH("months",#REF!)),INDEX(INDIRECT($I$20),1)*DATEDIF(PZM$25,MIN(PZN$25,$F$19)+1,"m")/12,0),0)</f>
        <v>0</v>
      </c>
      <c r="PZO49" s="258">
        <f ca="1">IFERROR(IF(ISNUMBER(SEARCH("months",#REF!)),INDEX(INDIRECT($I$20),1)*DATEDIF(PZO$25,MIN(PZP$25,$F$19)+1,"m")/12,0),0)</f>
        <v>0</v>
      </c>
      <c r="PZQ49" s="258">
        <f ca="1">IFERROR(IF(ISNUMBER(SEARCH("months",#REF!)),INDEX(INDIRECT($I$20),1)*DATEDIF(PZQ$25,MIN(PZR$25,$F$19)+1,"m")/12,0),0)</f>
        <v>0</v>
      </c>
      <c r="PZS49" s="258">
        <f ca="1">IFERROR(IF(ISNUMBER(SEARCH("months",#REF!)),INDEX(INDIRECT($I$20),1)*DATEDIF(PZS$25,MIN(PZT$25,$F$19)+1,"m")/12,0),0)</f>
        <v>0</v>
      </c>
      <c r="PZU49" s="258">
        <f ca="1">IFERROR(IF(ISNUMBER(SEARCH("months",#REF!)),INDEX(INDIRECT($I$20),1)*DATEDIF(PZU$25,MIN(PZV$25,$F$19)+1,"m")/12,0),0)</f>
        <v>0</v>
      </c>
      <c r="PZW49" s="258">
        <f ca="1">IFERROR(IF(ISNUMBER(SEARCH("months",#REF!)),INDEX(INDIRECT($I$20),1)*DATEDIF(PZW$25,MIN(PZX$25,$F$19)+1,"m")/12,0),0)</f>
        <v>0</v>
      </c>
      <c r="PZY49" s="258">
        <f ca="1">IFERROR(IF(ISNUMBER(SEARCH("months",#REF!)),INDEX(INDIRECT($I$20),1)*DATEDIF(PZY$25,MIN(PZZ$25,$F$19)+1,"m")/12,0),0)</f>
        <v>0</v>
      </c>
      <c r="QAA49" s="258">
        <f ca="1">IFERROR(IF(ISNUMBER(SEARCH("months",#REF!)),INDEX(INDIRECT($I$20),1)*DATEDIF(QAA$25,MIN(QAB$25,$F$19)+1,"m")/12,0),0)</f>
        <v>0</v>
      </c>
      <c r="QAC49" s="258">
        <f ca="1">IFERROR(IF(ISNUMBER(SEARCH("months",#REF!)),INDEX(INDIRECT($I$20),1)*DATEDIF(QAC$25,MIN(QAD$25,$F$19)+1,"m")/12,0),0)</f>
        <v>0</v>
      </c>
      <c r="QAE49" s="258">
        <f ca="1">IFERROR(IF(ISNUMBER(SEARCH("months",#REF!)),INDEX(INDIRECT($I$20),1)*DATEDIF(QAE$25,MIN(QAF$25,$F$19)+1,"m")/12,0),0)</f>
        <v>0</v>
      </c>
      <c r="QAG49" s="258">
        <f ca="1">IFERROR(IF(ISNUMBER(SEARCH("months",#REF!)),INDEX(INDIRECT($I$20),1)*DATEDIF(QAG$25,MIN(QAH$25,$F$19)+1,"m")/12,0),0)</f>
        <v>0</v>
      </c>
      <c r="QAI49" s="258">
        <f ca="1">IFERROR(IF(ISNUMBER(SEARCH("months",#REF!)),INDEX(INDIRECT($I$20),1)*DATEDIF(QAI$25,MIN(QAJ$25,$F$19)+1,"m")/12,0),0)</f>
        <v>0</v>
      </c>
      <c r="QAK49" s="258">
        <f ca="1">IFERROR(IF(ISNUMBER(SEARCH("months",#REF!)),INDEX(INDIRECT($I$20),1)*DATEDIF(QAK$25,MIN(QAL$25,$F$19)+1,"m")/12,0),0)</f>
        <v>0</v>
      </c>
      <c r="QAM49" s="258">
        <f ca="1">IFERROR(IF(ISNUMBER(SEARCH("months",#REF!)),INDEX(INDIRECT($I$20),1)*DATEDIF(QAM$25,MIN(QAN$25,$F$19)+1,"m")/12,0),0)</f>
        <v>0</v>
      </c>
      <c r="QAO49" s="258">
        <f ca="1">IFERROR(IF(ISNUMBER(SEARCH("months",#REF!)),INDEX(INDIRECT($I$20),1)*DATEDIF(QAO$25,MIN(QAP$25,$F$19)+1,"m")/12,0),0)</f>
        <v>0</v>
      </c>
      <c r="QAQ49" s="258">
        <f ca="1">IFERROR(IF(ISNUMBER(SEARCH("months",#REF!)),INDEX(INDIRECT($I$20),1)*DATEDIF(QAQ$25,MIN(QAR$25,$F$19)+1,"m")/12,0),0)</f>
        <v>0</v>
      </c>
      <c r="QAS49" s="258">
        <f ca="1">IFERROR(IF(ISNUMBER(SEARCH("months",#REF!)),INDEX(INDIRECT($I$20),1)*DATEDIF(QAS$25,MIN(QAT$25,$F$19)+1,"m")/12,0),0)</f>
        <v>0</v>
      </c>
      <c r="QAU49" s="258">
        <f ca="1">IFERROR(IF(ISNUMBER(SEARCH("months",#REF!)),INDEX(INDIRECT($I$20),1)*DATEDIF(QAU$25,MIN(QAV$25,$F$19)+1,"m")/12,0),0)</f>
        <v>0</v>
      </c>
      <c r="QAW49" s="258">
        <f ca="1">IFERROR(IF(ISNUMBER(SEARCH("months",#REF!)),INDEX(INDIRECT($I$20),1)*DATEDIF(QAW$25,MIN(QAX$25,$F$19)+1,"m")/12,0),0)</f>
        <v>0</v>
      </c>
      <c r="QAY49" s="258">
        <f ca="1">IFERROR(IF(ISNUMBER(SEARCH("months",#REF!)),INDEX(INDIRECT($I$20),1)*DATEDIF(QAY$25,MIN(QAZ$25,$F$19)+1,"m")/12,0),0)</f>
        <v>0</v>
      </c>
      <c r="QBA49" s="258">
        <f ca="1">IFERROR(IF(ISNUMBER(SEARCH("months",#REF!)),INDEX(INDIRECT($I$20),1)*DATEDIF(QBA$25,MIN(QBB$25,$F$19)+1,"m")/12,0),0)</f>
        <v>0</v>
      </c>
      <c r="QBC49" s="258">
        <f ca="1">IFERROR(IF(ISNUMBER(SEARCH("months",#REF!)),INDEX(INDIRECT($I$20),1)*DATEDIF(QBC$25,MIN(QBD$25,$F$19)+1,"m")/12,0),0)</f>
        <v>0</v>
      </c>
      <c r="QBE49" s="258">
        <f ca="1">IFERROR(IF(ISNUMBER(SEARCH("months",#REF!)),INDEX(INDIRECT($I$20),1)*DATEDIF(QBE$25,MIN(QBF$25,$F$19)+1,"m")/12,0),0)</f>
        <v>0</v>
      </c>
      <c r="QBG49" s="258">
        <f ca="1">IFERROR(IF(ISNUMBER(SEARCH("months",#REF!)),INDEX(INDIRECT($I$20),1)*DATEDIF(QBG$25,MIN(QBH$25,$F$19)+1,"m")/12,0),0)</f>
        <v>0</v>
      </c>
      <c r="QBI49" s="258">
        <f ca="1">IFERROR(IF(ISNUMBER(SEARCH("months",#REF!)),INDEX(INDIRECT($I$20),1)*DATEDIF(QBI$25,MIN(QBJ$25,$F$19)+1,"m")/12,0),0)</f>
        <v>0</v>
      </c>
      <c r="QBK49" s="258">
        <f ca="1">IFERROR(IF(ISNUMBER(SEARCH("months",#REF!)),INDEX(INDIRECT($I$20),1)*DATEDIF(QBK$25,MIN(QBL$25,$F$19)+1,"m")/12,0),0)</f>
        <v>0</v>
      </c>
      <c r="QBM49" s="258">
        <f ca="1">IFERROR(IF(ISNUMBER(SEARCH("months",#REF!)),INDEX(INDIRECT($I$20),1)*DATEDIF(QBM$25,MIN(QBN$25,$F$19)+1,"m")/12,0),0)</f>
        <v>0</v>
      </c>
      <c r="QBO49" s="258">
        <f ca="1">IFERROR(IF(ISNUMBER(SEARCH("months",#REF!)),INDEX(INDIRECT($I$20),1)*DATEDIF(QBO$25,MIN(QBP$25,$F$19)+1,"m")/12,0),0)</f>
        <v>0</v>
      </c>
      <c r="QBQ49" s="258">
        <f ca="1">IFERROR(IF(ISNUMBER(SEARCH("months",#REF!)),INDEX(INDIRECT($I$20),1)*DATEDIF(QBQ$25,MIN(QBR$25,$F$19)+1,"m")/12,0),0)</f>
        <v>0</v>
      </c>
      <c r="QBS49" s="258">
        <f ca="1">IFERROR(IF(ISNUMBER(SEARCH("months",#REF!)),INDEX(INDIRECT($I$20),1)*DATEDIF(QBS$25,MIN(QBT$25,$F$19)+1,"m")/12,0),0)</f>
        <v>0</v>
      </c>
      <c r="QBU49" s="258">
        <f ca="1">IFERROR(IF(ISNUMBER(SEARCH("months",#REF!)),INDEX(INDIRECT($I$20),1)*DATEDIF(QBU$25,MIN(QBV$25,$F$19)+1,"m")/12,0),0)</f>
        <v>0</v>
      </c>
      <c r="QBW49" s="258">
        <f ca="1">IFERROR(IF(ISNUMBER(SEARCH("months",#REF!)),INDEX(INDIRECT($I$20),1)*DATEDIF(QBW$25,MIN(QBX$25,$F$19)+1,"m")/12,0),0)</f>
        <v>0</v>
      </c>
      <c r="QBY49" s="258">
        <f ca="1">IFERROR(IF(ISNUMBER(SEARCH("months",#REF!)),INDEX(INDIRECT($I$20),1)*DATEDIF(QBY$25,MIN(QBZ$25,$F$19)+1,"m")/12,0),0)</f>
        <v>0</v>
      </c>
      <c r="QCA49" s="258">
        <f ca="1">IFERROR(IF(ISNUMBER(SEARCH("months",#REF!)),INDEX(INDIRECT($I$20),1)*DATEDIF(QCA$25,MIN(QCB$25,$F$19)+1,"m")/12,0),0)</f>
        <v>0</v>
      </c>
      <c r="QCC49" s="258">
        <f ca="1">IFERROR(IF(ISNUMBER(SEARCH("months",#REF!)),INDEX(INDIRECT($I$20),1)*DATEDIF(QCC$25,MIN(QCD$25,$F$19)+1,"m")/12,0),0)</f>
        <v>0</v>
      </c>
      <c r="QCE49" s="258">
        <f ca="1">IFERROR(IF(ISNUMBER(SEARCH("months",#REF!)),INDEX(INDIRECT($I$20),1)*DATEDIF(QCE$25,MIN(QCF$25,$F$19)+1,"m")/12,0),0)</f>
        <v>0</v>
      </c>
      <c r="QCG49" s="258">
        <f ca="1">IFERROR(IF(ISNUMBER(SEARCH("months",#REF!)),INDEX(INDIRECT($I$20),1)*DATEDIF(QCG$25,MIN(QCH$25,$F$19)+1,"m")/12,0),0)</f>
        <v>0</v>
      </c>
      <c r="QCI49" s="258">
        <f ca="1">IFERROR(IF(ISNUMBER(SEARCH("months",#REF!)),INDEX(INDIRECT($I$20),1)*DATEDIF(QCI$25,MIN(QCJ$25,$F$19)+1,"m")/12,0),0)</f>
        <v>0</v>
      </c>
      <c r="QCK49" s="258">
        <f ca="1">IFERROR(IF(ISNUMBER(SEARCH("months",#REF!)),INDEX(INDIRECT($I$20),1)*DATEDIF(QCK$25,MIN(QCL$25,$F$19)+1,"m")/12,0),0)</f>
        <v>0</v>
      </c>
      <c r="QCM49" s="258">
        <f ca="1">IFERROR(IF(ISNUMBER(SEARCH("months",#REF!)),INDEX(INDIRECT($I$20),1)*DATEDIF(QCM$25,MIN(QCN$25,$F$19)+1,"m")/12,0),0)</f>
        <v>0</v>
      </c>
      <c r="QCO49" s="258">
        <f ca="1">IFERROR(IF(ISNUMBER(SEARCH("months",#REF!)),INDEX(INDIRECT($I$20),1)*DATEDIF(QCO$25,MIN(QCP$25,$F$19)+1,"m")/12,0),0)</f>
        <v>0</v>
      </c>
      <c r="QCQ49" s="258">
        <f ca="1">IFERROR(IF(ISNUMBER(SEARCH("months",#REF!)),INDEX(INDIRECT($I$20),1)*DATEDIF(QCQ$25,MIN(QCR$25,$F$19)+1,"m")/12,0),0)</f>
        <v>0</v>
      </c>
      <c r="QCS49" s="258">
        <f ca="1">IFERROR(IF(ISNUMBER(SEARCH("months",#REF!)),INDEX(INDIRECT($I$20),1)*DATEDIF(QCS$25,MIN(QCT$25,$F$19)+1,"m")/12,0),0)</f>
        <v>0</v>
      </c>
      <c r="QCU49" s="258">
        <f ca="1">IFERROR(IF(ISNUMBER(SEARCH("months",#REF!)),INDEX(INDIRECT($I$20),1)*DATEDIF(QCU$25,MIN(QCV$25,$F$19)+1,"m")/12,0),0)</f>
        <v>0</v>
      </c>
      <c r="QCW49" s="258">
        <f ca="1">IFERROR(IF(ISNUMBER(SEARCH("months",#REF!)),INDEX(INDIRECT($I$20),1)*DATEDIF(QCW$25,MIN(QCX$25,$F$19)+1,"m")/12,0),0)</f>
        <v>0</v>
      </c>
      <c r="QCY49" s="258">
        <f ca="1">IFERROR(IF(ISNUMBER(SEARCH("months",#REF!)),INDEX(INDIRECT($I$20),1)*DATEDIF(QCY$25,MIN(QCZ$25,$F$19)+1,"m")/12,0),0)</f>
        <v>0</v>
      </c>
      <c r="QDA49" s="258">
        <f ca="1">IFERROR(IF(ISNUMBER(SEARCH("months",#REF!)),INDEX(INDIRECT($I$20),1)*DATEDIF(QDA$25,MIN(QDB$25,$F$19)+1,"m")/12,0),0)</f>
        <v>0</v>
      </c>
      <c r="QDC49" s="258">
        <f ca="1">IFERROR(IF(ISNUMBER(SEARCH("months",#REF!)),INDEX(INDIRECT($I$20),1)*DATEDIF(QDC$25,MIN(QDD$25,$F$19)+1,"m")/12,0),0)</f>
        <v>0</v>
      </c>
      <c r="QDE49" s="258">
        <f ca="1">IFERROR(IF(ISNUMBER(SEARCH("months",#REF!)),INDEX(INDIRECT($I$20),1)*DATEDIF(QDE$25,MIN(QDF$25,$F$19)+1,"m")/12,0),0)</f>
        <v>0</v>
      </c>
      <c r="QDG49" s="258">
        <f ca="1">IFERROR(IF(ISNUMBER(SEARCH("months",#REF!)),INDEX(INDIRECT($I$20),1)*DATEDIF(QDG$25,MIN(QDH$25,$F$19)+1,"m")/12,0),0)</f>
        <v>0</v>
      </c>
      <c r="QDI49" s="258">
        <f ca="1">IFERROR(IF(ISNUMBER(SEARCH("months",#REF!)),INDEX(INDIRECT($I$20),1)*DATEDIF(QDI$25,MIN(QDJ$25,$F$19)+1,"m")/12,0),0)</f>
        <v>0</v>
      </c>
      <c r="QDK49" s="258">
        <f ca="1">IFERROR(IF(ISNUMBER(SEARCH("months",#REF!)),INDEX(INDIRECT($I$20),1)*DATEDIF(QDK$25,MIN(QDL$25,$F$19)+1,"m")/12,0),0)</f>
        <v>0</v>
      </c>
      <c r="QDM49" s="258">
        <f ca="1">IFERROR(IF(ISNUMBER(SEARCH("months",#REF!)),INDEX(INDIRECT($I$20),1)*DATEDIF(QDM$25,MIN(QDN$25,$F$19)+1,"m")/12,0),0)</f>
        <v>0</v>
      </c>
      <c r="QDO49" s="258">
        <f ca="1">IFERROR(IF(ISNUMBER(SEARCH("months",#REF!)),INDEX(INDIRECT($I$20),1)*DATEDIF(QDO$25,MIN(QDP$25,$F$19)+1,"m")/12,0),0)</f>
        <v>0</v>
      </c>
      <c r="QDQ49" s="258">
        <f ca="1">IFERROR(IF(ISNUMBER(SEARCH("months",#REF!)),INDEX(INDIRECT($I$20),1)*DATEDIF(QDQ$25,MIN(QDR$25,$F$19)+1,"m")/12,0),0)</f>
        <v>0</v>
      </c>
      <c r="QDS49" s="258">
        <f ca="1">IFERROR(IF(ISNUMBER(SEARCH("months",#REF!)),INDEX(INDIRECT($I$20),1)*DATEDIF(QDS$25,MIN(QDT$25,$F$19)+1,"m")/12,0),0)</f>
        <v>0</v>
      </c>
      <c r="QDU49" s="258">
        <f ca="1">IFERROR(IF(ISNUMBER(SEARCH("months",#REF!)),INDEX(INDIRECT($I$20),1)*DATEDIF(QDU$25,MIN(QDV$25,$F$19)+1,"m")/12,0),0)</f>
        <v>0</v>
      </c>
      <c r="QDW49" s="258">
        <f ca="1">IFERROR(IF(ISNUMBER(SEARCH("months",#REF!)),INDEX(INDIRECT($I$20),1)*DATEDIF(QDW$25,MIN(QDX$25,$F$19)+1,"m")/12,0),0)</f>
        <v>0</v>
      </c>
      <c r="QDY49" s="258">
        <f ca="1">IFERROR(IF(ISNUMBER(SEARCH("months",#REF!)),INDEX(INDIRECT($I$20),1)*DATEDIF(QDY$25,MIN(QDZ$25,$F$19)+1,"m")/12,0),0)</f>
        <v>0</v>
      </c>
      <c r="QEA49" s="258">
        <f ca="1">IFERROR(IF(ISNUMBER(SEARCH("months",#REF!)),INDEX(INDIRECT($I$20),1)*DATEDIF(QEA$25,MIN(QEB$25,$F$19)+1,"m")/12,0),0)</f>
        <v>0</v>
      </c>
      <c r="QEC49" s="258">
        <f ca="1">IFERROR(IF(ISNUMBER(SEARCH("months",#REF!)),INDEX(INDIRECT($I$20),1)*DATEDIF(QEC$25,MIN(QED$25,$F$19)+1,"m")/12,0),0)</f>
        <v>0</v>
      </c>
      <c r="QEE49" s="258">
        <f ca="1">IFERROR(IF(ISNUMBER(SEARCH("months",#REF!)),INDEX(INDIRECT($I$20),1)*DATEDIF(QEE$25,MIN(QEF$25,$F$19)+1,"m")/12,0),0)</f>
        <v>0</v>
      </c>
      <c r="QEG49" s="258">
        <f ca="1">IFERROR(IF(ISNUMBER(SEARCH("months",#REF!)),INDEX(INDIRECT($I$20),1)*DATEDIF(QEG$25,MIN(QEH$25,$F$19)+1,"m")/12,0),0)</f>
        <v>0</v>
      </c>
      <c r="QEI49" s="258">
        <f ca="1">IFERROR(IF(ISNUMBER(SEARCH("months",#REF!)),INDEX(INDIRECT($I$20),1)*DATEDIF(QEI$25,MIN(QEJ$25,$F$19)+1,"m")/12,0),0)</f>
        <v>0</v>
      </c>
      <c r="QEK49" s="258">
        <f ca="1">IFERROR(IF(ISNUMBER(SEARCH("months",#REF!)),INDEX(INDIRECT($I$20),1)*DATEDIF(QEK$25,MIN(QEL$25,$F$19)+1,"m")/12,0),0)</f>
        <v>0</v>
      </c>
      <c r="QEM49" s="258">
        <f ca="1">IFERROR(IF(ISNUMBER(SEARCH("months",#REF!)),INDEX(INDIRECT($I$20),1)*DATEDIF(QEM$25,MIN(QEN$25,$F$19)+1,"m")/12,0),0)</f>
        <v>0</v>
      </c>
      <c r="QEO49" s="258">
        <f ca="1">IFERROR(IF(ISNUMBER(SEARCH("months",#REF!)),INDEX(INDIRECT($I$20),1)*DATEDIF(QEO$25,MIN(QEP$25,$F$19)+1,"m")/12,0),0)</f>
        <v>0</v>
      </c>
      <c r="QEQ49" s="258">
        <f ca="1">IFERROR(IF(ISNUMBER(SEARCH("months",#REF!)),INDEX(INDIRECT($I$20),1)*DATEDIF(QEQ$25,MIN(QER$25,$F$19)+1,"m")/12,0),0)</f>
        <v>0</v>
      </c>
      <c r="QES49" s="258">
        <f ca="1">IFERROR(IF(ISNUMBER(SEARCH("months",#REF!)),INDEX(INDIRECT($I$20),1)*DATEDIF(QES$25,MIN(QET$25,$F$19)+1,"m")/12,0),0)</f>
        <v>0</v>
      </c>
      <c r="QEU49" s="258">
        <f ca="1">IFERROR(IF(ISNUMBER(SEARCH("months",#REF!)),INDEX(INDIRECT($I$20),1)*DATEDIF(QEU$25,MIN(QEV$25,$F$19)+1,"m")/12,0),0)</f>
        <v>0</v>
      </c>
      <c r="QEW49" s="258">
        <f ca="1">IFERROR(IF(ISNUMBER(SEARCH("months",#REF!)),INDEX(INDIRECT($I$20),1)*DATEDIF(QEW$25,MIN(QEX$25,$F$19)+1,"m")/12,0),0)</f>
        <v>0</v>
      </c>
      <c r="QEY49" s="258">
        <f ca="1">IFERROR(IF(ISNUMBER(SEARCH("months",#REF!)),INDEX(INDIRECT($I$20),1)*DATEDIF(QEY$25,MIN(QEZ$25,$F$19)+1,"m")/12,0),0)</f>
        <v>0</v>
      </c>
      <c r="QFA49" s="258">
        <f ca="1">IFERROR(IF(ISNUMBER(SEARCH("months",#REF!)),INDEX(INDIRECT($I$20),1)*DATEDIF(QFA$25,MIN(QFB$25,$F$19)+1,"m")/12,0),0)</f>
        <v>0</v>
      </c>
      <c r="QFC49" s="258">
        <f ca="1">IFERROR(IF(ISNUMBER(SEARCH("months",#REF!)),INDEX(INDIRECT($I$20),1)*DATEDIF(QFC$25,MIN(QFD$25,$F$19)+1,"m")/12,0),0)</f>
        <v>0</v>
      </c>
      <c r="QFE49" s="258">
        <f ca="1">IFERROR(IF(ISNUMBER(SEARCH("months",#REF!)),INDEX(INDIRECT($I$20),1)*DATEDIF(QFE$25,MIN(QFF$25,$F$19)+1,"m")/12,0),0)</f>
        <v>0</v>
      </c>
      <c r="QFG49" s="258">
        <f ca="1">IFERROR(IF(ISNUMBER(SEARCH("months",#REF!)),INDEX(INDIRECT($I$20),1)*DATEDIF(QFG$25,MIN(QFH$25,$F$19)+1,"m")/12,0),0)</f>
        <v>0</v>
      </c>
      <c r="QFI49" s="258">
        <f ca="1">IFERROR(IF(ISNUMBER(SEARCH("months",#REF!)),INDEX(INDIRECT($I$20),1)*DATEDIF(QFI$25,MIN(QFJ$25,$F$19)+1,"m")/12,0),0)</f>
        <v>0</v>
      </c>
      <c r="QFK49" s="258">
        <f ca="1">IFERROR(IF(ISNUMBER(SEARCH("months",#REF!)),INDEX(INDIRECT($I$20),1)*DATEDIF(QFK$25,MIN(QFL$25,$F$19)+1,"m")/12,0),0)</f>
        <v>0</v>
      </c>
      <c r="QFM49" s="258">
        <f ca="1">IFERROR(IF(ISNUMBER(SEARCH("months",#REF!)),INDEX(INDIRECT($I$20),1)*DATEDIF(QFM$25,MIN(QFN$25,$F$19)+1,"m")/12,0),0)</f>
        <v>0</v>
      </c>
      <c r="QFO49" s="258">
        <f ca="1">IFERROR(IF(ISNUMBER(SEARCH("months",#REF!)),INDEX(INDIRECT($I$20),1)*DATEDIF(QFO$25,MIN(QFP$25,$F$19)+1,"m")/12,0),0)</f>
        <v>0</v>
      </c>
      <c r="QFQ49" s="258">
        <f ca="1">IFERROR(IF(ISNUMBER(SEARCH("months",#REF!)),INDEX(INDIRECT($I$20),1)*DATEDIF(QFQ$25,MIN(QFR$25,$F$19)+1,"m")/12,0),0)</f>
        <v>0</v>
      </c>
      <c r="QFS49" s="258">
        <f ca="1">IFERROR(IF(ISNUMBER(SEARCH("months",#REF!)),INDEX(INDIRECT($I$20),1)*DATEDIF(QFS$25,MIN(QFT$25,$F$19)+1,"m")/12,0),0)</f>
        <v>0</v>
      </c>
      <c r="QFU49" s="258">
        <f ca="1">IFERROR(IF(ISNUMBER(SEARCH("months",#REF!)),INDEX(INDIRECT($I$20),1)*DATEDIF(QFU$25,MIN(QFV$25,$F$19)+1,"m")/12,0),0)</f>
        <v>0</v>
      </c>
      <c r="QFW49" s="258">
        <f ca="1">IFERROR(IF(ISNUMBER(SEARCH("months",#REF!)),INDEX(INDIRECT($I$20),1)*DATEDIF(QFW$25,MIN(QFX$25,$F$19)+1,"m")/12,0),0)</f>
        <v>0</v>
      </c>
      <c r="QFY49" s="258">
        <f ca="1">IFERROR(IF(ISNUMBER(SEARCH("months",#REF!)),INDEX(INDIRECT($I$20),1)*DATEDIF(QFY$25,MIN(QFZ$25,$F$19)+1,"m")/12,0),0)</f>
        <v>0</v>
      </c>
      <c r="QGA49" s="258">
        <f ca="1">IFERROR(IF(ISNUMBER(SEARCH("months",#REF!)),INDEX(INDIRECT($I$20),1)*DATEDIF(QGA$25,MIN(QGB$25,$F$19)+1,"m")/12,0),0)</f>
        <v>0</v>
      </c>
      <c r="QGC49" s="258">
        <f ca="1">IFERROR(IF(ISNUMBER(SEARCH("months",#REF!)),INDEX(INDIRECT($I$20),1)*DATEDIF(QGC$25,MIN(QGD$25,$F$19)+1,"m")/12,0),0)</f>
        <v>0</v>
      </c>
      <c r="QGE49" s="258">
        <f ca="1">IFERROR(IF(ISNUMBER(SEARCH("months",#REF!)),INDEX(INDIRECT($I$20),1)*DATEDIF(QGE$25,MIN(QGF$25,$F$19)+1,"m")/12,0),0)</f>
        <v>0</v>
      </c>
      <c r="QGG49" s="258">
        <f ca="1">IFERROR(IF(ISNUMBER(SEARCH("months",#REF!)),INDEX(INDIRECT($I$20),1)*DATEDIF(QGG$25,MIN(QGH$25,$F$19)+1,"m")/12,0),0)</f>
        <v>0</v>
      </c>
      <c r="QGI49" s="258">
        <f ca="1">IFERROR(IF(ISNUMBER(SEARCH("months",#REF!)),INDEX(INDIRECT($I$20),1)*DATEDIF(QGI$25,MIN(QGJ$25,$F$19)+1,"m")/12,0),0)</f>
        <v>0</v>
      </c>
      <c r="QGK49" s="258">
        <f ca="1">IFERROR(IF(ISNUMBER(SEARCH("months",#REF!)),INDEX(INDIRECT($I$20),1)*DATEDIF(QGK$25,MIN(QGL$25,$F$19)+1,"m")/12,0),0)</f>
        <v>0</v>
      </c>
      <c r="QGM49" s="258">
        <f ca="1">IFERROR(IF(ISNUMBER(SEARCH("months",#REF!)),INDEX(INDIRECT($I$20),1)*DATEDIF(QGM$25,MIN(QGN$25,$F$19)+1,"m")/12,0),0)</f>
        <v>0</v>
      </c>
      <c r="QGO49" s="258">
        <f ca="1">IFERROR(IF(ISNUMBER(SEARCH("months",#REF!)),INDEX(INDIRECT($I$20),1)*DATEDIF(QGO$25,MIN(QGP$25,$F$19)+1,"m")/12,0),0)</f>
        <v>0</v>
      </c>
      <c r="QGQ49" s="258">
        <f ca="1">IFERROR(IF(ISNUMBER(SEARCH("months",#REF!)),INDEX(INDIRECT($I$20),1)*DATEDIF(QGQ$25,MIN(QGR$25,$F$19)+1,"m")/12,0),0)</f>
        <v>0</v>
      </c>
      <c r="QGS49" s="258">
        <f ca="1">IFERROR(IF(ISNUMBER(SEARCH("months",#REF!)),INDEX(INDIRECT($I$20),1)*DATEDIF(QGS$25,MIN(QGT$25,$F$19)+1,"m")/12,0),0)</f>
        <v>0</v>
      </c>
      <c r="QGU49" s="258">
        <f ca="1">IFERROR(IF(ISNUMBER(SEARCH("months",#REF!)),INDEX(INDIRECT($I$20),1)*DATEDIF(QGU$25,MIN(QGV$25,$F$19)+1,"m")/12,0),0)</f>
        <v>0</v>
      </c>
      <c r="QGW49" s="258">
        <f ca="1">IFERROR(IF(ISNUMBER(SEARCH("months",#REF!)),INDEX(INDIRECT($I$20),1)*DATEDIF(QGW$25,MIN(QGX$25,$F$19)+1,"m")/12,0),0)</f>
        <v>0</v>
      </c>
      <c r="QGY49" s="258">
        <f ca="1">IFERROR(IF(ISNUMBER(SEARCH("months",#REF!)),INDEX(INDIRECT($I$20),1)*DATEDIF(QGY$25,MIN(QGZ$25,$F$19)+1,"m")/12,0),0)</f>
        <v>0</v>
      </c>
      <c r="QHA49" s="258">
        <f ca="1">IFERROR(IF(ISNUMBER(SEARCH("months",#REF!)),INDEX(INDIRECT($I$20),1)*DATEDIF(QHA$25,MIN(QHB$25,$F$19)+1,"m")/12,0),0)</f>
        <v>0</v>
      </c>
      <c r="QHC49" s="258">
        <f ca="1">IFERROR(IF(ISNUMBER(SEARCH("months",#REF!)),INDEX(INDIRECT($I$20),1)*DATEDIF(QHC$25,MIN(QHD$25,$F$19)+1,"m")/12,0),0)</f>
        <v>0</v>
      </c>
      <c r="QHE49" s="258">
        <f ca="1">IFERROR(IF(ISNUMBER(SEARCH("months",#REF!)),INDEX(INDIRECT($I$20),1)*DATEDIF(QHE$25,MIN(QHF$25,$F$19)+1,"m")/12,0),0)</f>
        <v>0</v>
      </c>
      <c r="QHG49" s="258">
        <f ca="1">IFERROR(IF(ISNUMBER(SEARCH("months",#REF!)),INDEX(INDIRECT($I$20),1)*DATEDIF(QHG$25,MIN(QHH$25,$F$19)+1,"m")/12,0),0)</f>
        <v>0</v>
      </c>
      <c r="QHI49" s="258">
        <f ca="1">IFERROR(IF(ISNUMBER(SEARCH("months",#REF!)),INDEX(INDIRECT($I$20),1)*DATEDIF(QHI$25,MIN(QHJ$25,$F$19)+1,"m")/12,0),0)</f>
        <v>0</v>
      </c>
      <c r="QHK49" s="258">
        <f ca="1">IFERROR(IF(ISNUMBER(SEARCH("months",#REF!)),INDEX(INDIRECT($I$20),1)*DATEDIF(QHK$25,MIN(QHL$25,$F$19)+1,"m")/12,0),0)</f>
        <v>0</v>
      </c>
      <c r="QHM49" s="258">
        <f ca="1">IFERROR(IF(ISNUMBER(SEARCH("months",#REF!)),INDEX(INDIRECT($I$20),1)*DATEDIF(QHM$25,MIN(QHN$25,$F$19)+1,"m")/12,0),0)</f>
        <v>0</v>
      </c>
      <c r="QHO49" s="258">
        <f ca="1">IFERROR(IF(ISNUMBER(SEARCH("months",#REF!)),INDEX(INDIRECT($I$20),1)*DATEDIF(QHO$25,MIN(QHP$25,$F$19)+1,"m")/12,0),0)</f>
        <v>0</v>
      </c>
      <c r="QHQ49" s="258">
        <f ca="1">IFERROR(IF(ISNUMBER(SEARCH("months",#REF!)),INDEX(INDIRECT($I$20),1)*DATEDIF(QHQ$25,MIN(QHR$25,$F$19)+1,"m")/12,0),0)</f>
        <v>0</v>
      </c>
      <c r="QHS49" s="258">
        <f ca="1">IFERROR(IF(ISNUMBER(SEARCH("months",#REF!)),INDEX(INDIRECT($I$20),1)*DATEDIF(QHS$25,MIN(QHT$25,$F$19)+1,"m")/12,0),0)</f>
        <v>0</v>
      </c>
      <c r="QHU49" s="258">
        <f ca="1">IFERROR(IF(ISNUMBER(SEARCH("months",#REF!)),INDEX(INDIRECT($I$20),1)*DATEDIF(QHU$25,MIN(QHV$25,$F$19)+1,"m")/12,0),0)</f>
        <v>0</v>
      </c>
      <c r="QHW49" s="258">
        <f ca="1">IFERROR(IF(ISNUMBER(SEARCH("months",#REF!)),INDEX(INDIRECT($I$20),1)*DATEDIF(QHW$25,MIN(QHX$25,$F$19)+1,"m")/12,0),0)</f>
        <v>0</v>
      </c>
      <c r="QHY49" s="258">
        <f ca="1">IFERROR(IF(ISNUMBER(SEARCH("months",#REF!)),INDEX(INDIRECT($I$20),1)*DATEDIF(QHY$25,MIN(QHZ$25,$F$19)+1,"m")/12,0),0)</f>
        <v>0</v>
      </c>
      <c r="QIA49" s="258">
        <f ca="1">IFERROR(IF(ISNUMBER(SEARCH("months",#REF!)),INDEX(INDIRECT($I$20),1)*DATEDIF(QIA$25,MIN(QIB$25,$F$19)+1,"m")/12,0),0)</f>
        <v>0</v>
      </c>
      <c r="QIC49" s="258">
        <f ca="1">IFERROR(IF(ISNUMBER(SEARCH("months",#REF!)),INDEX(INDIRECT($I$20),1)*DATEDIF(QIC$25,MIN(QID$25,$F$19)+1,"m")/12,0),0)</f>
        <v>0</v>
      </c>
      <c r="QIE49" s="258">
        <f ca="1">IFERROR(IF(ISNUMBER(SEARCH("months",#REF!)),INDEX(INDIRECT($I$20),1)*DATEDIF(QIE$25,MIN(QIF$25,$F$19)+1,"m")/12,0),0)</f>
        <v>0</v>
      </c>
      <c r="QIG49" s="258">
        <f ca="1">IFERROR(IF(ISNUMBER(SEARCH("months",#REF!)),INDEX(INDIRECT($I$20),1)*DATEDIF(QIG$25,MIN(QIH$25,$F$19)+1,"m")/12,0),0)</f>
        <v>0</v>
      </c>
      <c r="QII49" s="258">
        <f ca="1">IFERROR(IF(ISNUMBER(SEARCH("months",#REF!)),INDEX(INDIRECT($I$20),1)*DATEDIF(QII$25,MIN(QIJ$25,$F$19)+1,"m")/12,0),0)</f>
        <v>0</v>
      </c>
      <c r="QIK49" s="258">
        <f ca="1">IFERROR(IF(ISNUMBER(SEARCH("months",#REF!)),INDEX(INDIRECT($I$20),1)*DATEDIF(QIK$25,MIN(QIL$25,$F$19)+1,"m")/12,0),0)</f>
        <v>0</v>
      </c>
      <c r="QIM49" s="258">
        <f ca="1">IFERROR(IF(ISNUMBER(SEARCH("months",#REF!)),INDEX(INDIRECT($I$20),1)*DATEDIF(QIM$25,MIN(QIN$25,$F$19)+1,"m")/12,0),0)</f>
        <v>0</v>
      </c>
      <c r="QIO49" s="258">
        <f ca="1">IFERROR(IF(ISNUMBER(SEARCH("months",#REF!)),INDEX(INDIRECT($I$20),1)*DATEDIF(QIO$25,MIN(QIP$25,$F$19)+1,"m")/12,0),0)</f>
        <v>0</v>
      </c>
      <c r="QIQ49" s="258">
        <f ca="1">IFERROR(IF(ISNUMBER(SEARCH("months",#REF!)),INDEX(INDIRECT($I$20),1)*DATEDIF(QIQ$25,MIN(QIR$25,$F$19)+1,"m")/12,0),0)</f>
        <v>0</v>
      </c>
      <c r="QIS49" s="258">
        <f ca="1">IFERROR(IF(ISNUMBER(SEARCH("months",#REF!)),INDEX(INDIRECT($I$20),1)*DATEDIF(QIS$25,MIN(QIT$25,$F$19)+1,"m")/12,0),0)</f>
        <v>0</v>
      </c>
      <c r="QIU49" s="258">
        <f ca="1">IFERROR(IF(ISNUMBER(SEARCH("months",#REF!)),INDEX(INDIRECT($I$20),1)*DATEDIF(QIU$25,MIN(QIV$25,$F$19)+1,"m")/12,0),0)</f>
        <v>0</v>
      </c>
      <c r="QIW49" s="258">
        <f ca="1">IFERROR(IF(ISNUMBER(SEARCH("months",#REF!)),INDEX(INDIRECT($I$20),1)*DATEDIF(QIW$25,MIN(QIX$25,$F$19)+1,"m")/12,0),0)</f>
        <v>0</v>
      </c>
      <c r="QIY49" s="258">
        <f ca="1">IFERROR(IF(ISNUMBER(SEARCH("months",#REF!)),INDEX(INDIRECT($I$20),1)*DATEDIF(QIY$25,MIN(QIZ$25,$F$19)+1,"m")/12,0),0)</f>
        <v>0</v>
      </c>
      <c r="QJA49" s="258">
        <f ca="1">IFERROR(IF(ISNUMBER(SEARCH("months",#REF!)),INDEX(INDIRECT($I$20),1)*DATEDIF(QJA$25,MIN(QJB$25,$F$19)+1,"m")/12,0),0)</f>
        <v>0</v>
      </c>
      <c r="QJC49" s="258">
        <f ca="1">IFERROR(IF(ISNUMBER(SEARCH("months",#REF!)),INDEX(INDIRECT($I$20),1)*DATEDIF(QJC$25,MIN(QJD$25,$F$19)+1,"m")/12,0),0)</f>
        <v>0</v>
      </c>
      <c r="QJE49" s="258">
        <f ca="1">IFERROR(IF(ISNUMBER(SEARCH("months",#REF!)),INDEX(INDIRECT($I$20),1)*DATEDIF(QJE$25,MIN(QJF$25,$F$19)+1,"m")/12,0),0)</f>
        <v>0</v>
      </c>
      <c r="QJG49" s="258">
        <f ca="1">IFERROR(IF(ISNUMBER(SEARCH("months",#REF!)),INDEX(INDIRECT($I$20),1)*DATEDIF(QJG$25,MIN(QJH$25,$F$19)+1,"m")/12,0),0)</f>
        <v>0</v>
      </c>
      <c r="QJI49" s="258">
        <f ca="1">IFERROR(IF(ISNUMBER(SEARCH("months",#REF!)),INDEX(INDIRECT($I$20),1)*DATEDIF(QJI$25,MIN(QJJ$25,$F$19)+1,"m")/12,0),0)</f>
        <v>0</v>
      </c>
      <c r="QJK49" s="258">
        <f ca="1">IFERROR(IF(ISNUMBER(SEARCH("months",#REF!)),INDEX(INDIRECT($I$20),1)*DATEDIF(QJK$25,MIN(QJL$25,$F$19)+1,"m")/12,0),0)</f>
        <v>0</v>
      </c>
      <c r="QJM49" s="258">
        <f ca="1">IFERROR(IF(ISNUMBER(SEARCH("months",#REF!)),INDEX(INDIRECT($I$20),1)*DATEDIF(QJM$25,MIN(QJN$25,$F$19)+1,"m")/12,0),0)</f>
        <v>0</v>
      </c>
      <c r="QJO49" s="258">
        <f ca="1">IFERROR(IF(ISNUMBER(SEARCH("months",#REF!)),INDEX(INDIRECT($I$20),1)*DATEDIF(QJO$25,MIN(QJP$25,$F$19)+1,"m")/12,0),0)</f>
        <v>0</v>
      </c>
      <c r="QJQ49" s="258">
        <f ca="1">IFERROR(IF(ISNUMBER(SEARCH("months",#REF!)),INDEX(INDIRECT($I$20),1)*DATEDIF(QJQ$25,MIN(QJR$25,$F$19)+1,"m")/12,0),0)</f>
        <v>0</v>
      </c>
      <c r="QJS49" s="258">
        <f ca="1">IFERROR(IF(ISNUMBER(SEARCH("months",#REF!)),INDEX(INDIRECT($I$20),1)*DATEDIF(QJS$25,MIN(QJT$25,$F$19)+1,"m")/12,0),0)</f>
        <v>0</v>
      </c>
      <c r="QJU49" s="258">
        <f ca="1">IFERROR(IF(ISNUMBER(SEARCH("months",#REF!)),INDEX(INDIRECT($I$20),1)*DATEDIF(QJU$25,MIN(QJV$25,$F$19)+1,"m")/12,0),0)</f>
        <v>0</v>
      </c>
      <c r="QJW49" s="258">
        <f ca="1">IFERROR(IF(ISNUMBER(SEARCH("months",#REF!)),INDEX(INDIRECT($I$20),1)*DATEDIF(QJW$25,MIN(QJX$25,$F$19)+1,"m")/12,0),0)</f>
        <v>0</v>
      </c>
      <c r="QJY49" s="258">
        <f ca="1">IFERROR(IF(ISNUMBER(SEARCH("months",#REF!)),INDEX(INDIRECT($I$20),1)*DATEDIF(QJY$25,MIN(QJZ$25,$F$19)+1,"m")/12,0),0)</f>
        <v>0</v>
      </c>
      <c r="QKA49" s="258">
        <f ca="1">IFERROR(IF(ISNUMBER(SEARCH("months",#REF!)),INDEX(INDIRECT($I$20),1)*DATEDIF(QKA$25,MIN(QKB$25,$F$19)+1,"m")/12,0),0)</f>
        <v>0</v>
      </c>
      <c r="QKC49" s="258">
        <f ca="1">IFERROR(IF(ISNUMBER(SEARCH("months",#REF!)),INDEX(INDIRECT($I$20),1)*DATEDIF(QKC$25,MIN(QKD$25,$F$19)+1,"m")/12,0),0)</f>
        <v>0</v>
      </c>
      <c r="QKE49" s="258">
        <f ca="1">IFERROR(IF(ISNUMBER(SEARCH("months",#REF!)),INDEX(INDIRECT($I$20),1)*DATEDIF(QKE$25,MIN(QKF$25,$F$19)+1,"m")/12,0),0)</f>
        <v>0</v>
      </c>
      <c r="QKG49" s="258">
        <f ca="1">IFERROR(IF(ISNUMBER(SEARCH("months",#REF!)),INDEX(INDIRECT($I$20),1)*DATEDIF(QKG$25,MIN(QKH$25,$F$19)+1,"m")/12,0),0)</f>
        <v>0</v>
      </c>
      <c r="QKI49" s="258">
        <f ca="1">IFERROR(IF(ISNUMBER(SEARCH("months",#REF!)),INDEX(INDIRECT($I$20),1)*DATEDIF(QKI$25,MIN(QKJ$25,$F$19)+1,"m")/12,0),0)</f>
        <v>0</v>
      </c>
      <c r="QKK49" s="258">
        <f ca="1">IFERROR(IF(ISNUMBER(SEARCH("months",#REF!)),INDEX(INDIRECT($I$20),1)*DATEDIF(QKK$25,MIN(QKL$25,$F$19)+1,"m")/12,0),0)</f>
        <v>0</v>
      </c>
      <c r="QKM49" s="258">
        <f ca="1">IFERROR(IF(ISNUMBER(SEARCH("months",#REF!)),INDEX(INDIRECT($I$20),1)*DATEDIF(QKM$25,MIN(QKN$25,$F$19)+1,"m")/12,0),0)</f>
        <v>0</v>
      </c>
      <c r="QKO49" s="258">
        <f ca="1">IFERROR(IF(ISNUMBER(SEARCH("months",#REF!)),INDEX(INDIRECT($I$20),1)*DATEDIF(QKO$25,MIN(QKP$25,$F$19)+1,"m")/12,0),0)</f>
        <v>0</v>
      </c>
      <c r="QKQ49" s="258">
        <f ca="1">IFERROR(IF(ISNUMBER(SEARCH("months",#REF!)),INDEX(INDIRECT($I$20),1)*DATEDIF(QKQ$25,MIN(QKR$25,$F$19)+1,"m")/12,0),0)</f>
        <v>0</v>
      </c>
      <c r="QKS49" s="258">
        <f ca="1">IFERROR(IF(ISNUMBER(SEARCH("months",#REF!)),INDEX(INDIRECT($I$20),1)*DATEDIF(QKS$25,MIN(QKT$25,$F$19)+1,"m")/12,0),0)</f>
        <v>0</v>
      </c>
      <c r="QKU49" s="258">
        <f ca="1">IFERROR(IF(ISNUMBER(SEARCH("months",#REF!)),INDEX(INDIRECT($I$20),1)*DATEDIF(QKU$25,MIN(QKV$25,$F$19)+1,"m")/12,0),0)</f>
        <v>0</v>
      </c>
      <c r="QKW49" s="258">
        <f ca="1">IFERROR(IF(ISNUMBER(SEARCH("months",#REF!)),INDEX(INDIRECT($I$20),1)*DATEDIF(QKW$25,MIN(QKX$25,$F$19)+1,"m")/12,0),0)</f>
        <v>0</v>
      </c>
      <c r="QKY49" s="258">
        <f ca="1">IFERROR(IF(ISNUMBER(SEARCH("months",#REF!)),INDEX(INDIRECT($I$20),1)*DATEDIF(QKY$25,MIN(QKZ$25,$F$19)+1,"m")/12,0),0)</f>
        <v>0</v>
      </c>
      <c r="QLA49" s="258">
        <f ca="1">IFERROR(IF(ISNUMBER(SEARCH("months",#REF!)),INDEX(INDIRECT($I$20),1)*DATEDIF(QLA$25,MIN(QLB$25,$F$19)+1,"m")/12,0),0)</f>
        <v>0</v>
      </c>
      <c r="QLC49" s="258">
        <f ca="1">IFERROR(IF(ISNUMBER(SEARCH("months",#REF!)),INDEX(INDIRECT($I$20),1)*DATEDIF(QLC$25,MIN(QLD$25,$F$19)+1,"m")/12,0),0)</f>
        <v>0</v>
      </c>
      <c r="QLE49" s="258">
        <f ca="1">IFERROR(IF(ISNUMBER(SEARCH("months",#REF!)),INDEX(INDIRECT($I$20),1)*DATEDIF(QLE$25,MIN(QLF$25,$F$19)+1,"m")/12,0),0)</f>
        <v>0</v>
      </c>
      <c r="QLG49" s="258">
        <f ca="1">IFERROR(IF(ISNUMBER(SEARCH("months",#REF!)),INDEX(INDIRECT($I$20),1)*DATEDIF(QLG$25,MIN(QLH$25,$F$19)+1,"m")/12,0),0)</f>
        <v>0</v>
      </c>
      <c r="QLI49" s="258">
        <f ca="1">IFERROR(IF(ISNUMBER(SEARCH("months",#REF!)),INDEX(INDIRECT($I$20),1)*DATEDIF(QLI$25,MIN(QLJ$25,$F$19)+1,"m")/12,0),0)</f>
        <v>0</v>
      </c>
      <c r="QLK49" s="258">
        <f ca="1">IFERROR(IF(ISNUMBER(SEARCH("months",#REF!)),INDEX(INDIRECT($I$20),1)*DATEDIF(QLK$25,MIN(QLL$25,$F$19)+1,"m")/12,0),0)</f>
        <v>0</v>
      </c>
      <c r="QLM49" s="258">
        <f ca="1">IFERROR(IF(ISNUMBER(SEARCH("months",#REF!)),INDEX(INDIRECT($I$20),1)*DATEDIF(QLM$25,MIN(QLN$25,$F$19)+1,"m")/12,0),0)</f>
        <v>0</v>
      </c>
      <c r="QLO49" s="258">
        <f ca="1">IFERROR(IF(ISNUMBER(SEARCH("months",#REF!)),INDEX(INDIRECT($I$20),1)*DATEDIF(QLO$25,MIN(QLP$25,$F$19)+1,"m")/12,0),0)</f>
        <v>0</v>
      </c>
      <c r="QLQ49" s="258">
        <f ca="1">IFERROR(IF(ISNUMBER(SEARCH("months",#REF!)),INDEX(INDIRECT($I$20),1)*DATEDIF(QLQ$25,MIN(QLR$25,$F$19)+1,"m")/12,0),0)</f>
        <v>0</v>
      </c>
      <c r="QLS49" s="258">
        <f ca="1">IFERROR(IF(ISNUMBER(SEARCH("months",#REF!)),INDEX(INDIRECT($I$20),1)*DATEDIF(QLS$25,MIN(QLT$25,$F$19)+1,"m")/12,0),0)</f>
        <v>0</v>
      </c>
      <c r="QLU49" s="258">
        <f ca="1">IFERROR(IF(ISNUMBER(SEARCH("months",#REF!)),INDEX(INDIRECT($I$20),1)*DATEDIF(QLU$25,MIN(QLV$25,$F$19)+1,"m")/12,0),0)</f>
        <v>0</v>
      </c>
      <c r="QLW49" s="258">
        <f ca="1">IFERROR(IF(ISNUMBER(SEARCH("months",#REF!)),INDEX(INDIRECT($I$20),1)*DATEDIF(QLW$25,MIN(QLX$25,$F$19)+1,"m")/12,0),0)</f>
        <v>0</v>
      </c>
      <c r="QLY49" s="258">
        <f ca="1">IFERROR(IF(ISNUMBER(SEARCH("months",#REF!)),INDEX(INDIRECT($I$20),1)*DATEDIF(QLY$25,MIN(QLZ$25,$F$19)+1,"m")/12,0),0)</f>
        <v>0</v>
      </c>
      <c r="QMA49" s="258">
        <f ca="1">IFERROR(IF(ISNUMBER(SEARCH("months",#REF!)),INDEX(INDIRECT($I$20),1)*DATEDIF(QMA$25,MIN(QMB$25,$F$19)+1,"m")/12,0),0)</f>
        <v>0</v>
      </c>
      <c r="QMC49" s="258">
        <f ca="1">IFERROR(IF(ISNUMBER(SEARCH("months",#REF!)),INDEX(INDIRECT($I$20),1)*DATEDIF(QMC$25,MIN(QMD$25,$F$19)+1,"m")/12,0),0)</f>
        <v>0</v>
      </c>
      <c r="QME49" s="258">
        <f ca="1">IFERROR(IF(ISNUMBER(SEARCH("months",#REF!)),INDEX(INDIRECT($I$20),1)*DATEDIF(QME$25,MIN(QMF$25,$F$19)+1,"m")/12,0),0)</f>
        <v>0</v>
      </c>
      <c r="QMG49" s="258">
        <f ca="1">IFERROR(IF(ISNUMBER(SEARCH("months",#REF!)),INDEX(INDIRECT($I$20),1)*DATEDIF(QMG$25,MIN(QMH$25,$F$19)+1,"m")/12,0),0)</f>
        <v>0</v>
      </c>
      <c r="QMI49" s="258">
        <f ca="1">IFERROR(IF(ISNUMBER(SEARCH("months",#REF!)),INDEX(INDIRECT($I$20),1)*DATEDIF(QMI$25,MIN(QMJ$25,$F$19)+1,"m")/12,0),0)</f>
        <v>0</v>
      </c>
      <c r="QMK49" s="258">
        <f ca="1">IFERROR(IF(ISNUMBER(SEARCH("months",#REF!)),INDEX(INDIRECT($I$20),1)*DATEDIF(QMK$25,MIN(QML$25,$F$19)+1,"m")/12,0),0)</f>
        <v>0</v>
      </c>
      <c r="QMM49" s="258">
        <f ca="1">IFERROR(IF(ISNUMBER(SEARCH("months",#REF!)),INDEX(INDIRECT($I$20),1)*DATEDIF(QMM$25,MIN(QMN$25,$F$19)+1,"m")/12,0),0)</f>
        <v>0</v>
      </c>
      <c r="QMO49" s="258">
        <f ca="1">IFERROR(IF(ISNUMBER(SEARCH("months",#REF!)),INDEX(INDIRECT($I$20),1)*DATEDIF(QMO$25,MIN(QMP$25,$F$19)+1,"m")/12,0),0)</f>
        <v>0</v>
      </c>
      <c r="QMQ49" s="258">
        <f ca="1">IFERROR(IF(ISNUMBER(SEARCH("months",#REF!)),INDEX(INDIRECT($I$20),1)*DATEDIF(QMQ$25,MIN(QMR$25,$F$19)+1,"m")/12,0),0)</f>
        <v>0</v>
      </c>
      <c r="QMS49" s="258">
        <f ca="1">IFERROR(IF(ISNUMBER(SEARCH("months",#REF!)),INDEX(INDIRECT($I$20),1)*DATEDIF(QMS$25,MIN(QMT$25,$F$19)+1,"m")/12,0),0)</f>
        <v>0</v>
      </c>
      <c r="QMU49" s="258">
        <f ca="1">IFERROR(IF(ISNUMBER(SEARCH("months",#REF!)),INDEX(INDIRECT($I$20),1)*DATEDIF(QMU$25,MIN(QMV$25,$F$19)+1,"m")/12,0),0)</f>
        <v>0</v>
      </c>
      <c r="QMW49" s="258">
        <f ca="1">IFERROR(IF(ISNUMBER(SEARCH("months",#REF!)),INDEX(INDIRECT($I$20),1)*DATEDIF(QMW$25,MIN(QMX$25,$F$19)+1,"m")/12,0),0)</f>
        <v>0</v>
      </c>
      <c r="QMY49" s="258">
        <f ca="1">IFERROR(IF(ISNUMBER(SEARCH("months",#REF!)),INDEX(INDIRECT($I$20),1)*DATEDIF(QMY$25,MIN(QMZ$25,$F$19)+1,"m")/12,0),0)</f>
        <v>0</v>
      </c>
      <c r="QNA49" s="258">
        <f ca="1">IFERROR(IF(ISNUMBER(SEARCH("months",#REF!)),INDEX(INDIRECT($I$20),1)*DATEDIF(QNA$25,MIN(QNB$25,$F$19)+1,"m")/12,0),0)</f>
        <v>0</v>
      </c>
      <c r="QNC49" s="258">
        <f ca="1">IFERROR(IF(ISNUMBER(SEARCH("months",#REF!)),INDEX(INDIRECT($I$20),1)*DATEDIF(QNC$25,MIN(QND$25,$F$19)+1,"m")/12,0),0)</f>
        <v>0</v>
      </c>
      <c r="QNE49" s="258">
        <f ca="1">IFERROR(IF(ISNUMBER(SEARCH("months",#REF!)),INDEX(INDIRECT($I$20),1)*DATEDIF(QNE$25,MIN(QNF$25,$F$19)+1,"m")/12,0),0)</f>
        <v>0</v>
      </c>
      <c r="QNG49" s="258">
        <f ca="1">IFERROR(IF(ISNUMBER(SEARCH("months",#REF!)),INDEX(INDIRECT($I$20),1)*DATEDIF(QNG$25,MIN(QNH$25,$F$19)+1,"m")/12,0),0)</f>
        <v>0</v>
      </c>
      <c r="QNI49" s="258">
        <f ca="1">IFERROR(IF(ISNUMBER(SEARCH("months",#REF!)),INDEX(INDIRECT($I$20),1)*DATEDIF(QNI$25,MIN(QNJ$25,$F$19)+1,"m")/12,0),0)</f>
        <v>0</v>
      </c>
      <c r="QNK49" s="258">
        <f ca="1">IFERROR(IF(ISNUMBER(SEARCH("months",#REF!)),INDEX(INDIRECT($I$20),1)*DATEDIF(QNK$25,MIN(QNL$25,$F$19)+1,"m")/12,0),0)</f>
        <v>0</v>
      </c>
      <c r="QNM49" s="258">
        <f ca="1">IFERROR(IF(ISNUMBER(SEARCH("months",#REF!)),INDEX(INDIRECT($I$20),1)*DATEDIF(QNM$25,MIN(QNN$25,$F$19)+1,"m")/12,0),0)</f>
        <v>0</v>
      </c>
      <c r="QNO49" s="258">
        <f ca="1">IFERROR(IF(ISNUMBER(SEARCH("months",#REF!)),INDEX(INDIRECT($I$20),1)*DATEDIF(QNO$25,MIN(QNP$25,$F$19)+1,"m")/12,0),0)</f>
        <v>0</v>
      </c>
      <c r="QNQ49" s="258">
        <f ca="1">IFERROR(IF(ISNUMBER(SEARCH("months",#REF!)),INDEX(INDIRECT($I$20),1)*DATEDIF(QNQ$25,MIN(QNR$25,$F$19)+1,"m")/12,0),0)</f>
        <v>0</v>
      </c>
      <c r="QNS49" s="258">
        <f ca="1">IFERROR(IF(ISNUMBER(SEARCH("months",#REF!)),INDEX(INDIRECT($I$20),1)*DATEDIF(QNS$25,MIN(QNT$25,$F$19)+1,"m")/12,0),0)</f>
        <v>0</v>
      </c>
      <c r="QNU49" s="258">
        <f ca="1">IFERROR(IF(ISNUMBER(SEARCH("months",#REF!)),INDEX(INDIRECT($I$20),1)*DATEDIF(QNU$25,MIN(QNV$25,$F$19)+1,"m")/12,0),0)</f>
        <v>0</v>
      </c>
      <c r="QNW49" s="258">
        <f ca="1">IFERROR(IF(ISNUMBER(SEARCH("months",#REF!)),INDEX(INDIRECT($I$20),1)*DATEDIF(QNW$25,MIN(QNX$25,$F$19)+1,"m")/12,0),0)</f>
        <v>0</v>
      </c>
      <c r="QNY49" s="258">
        <f ca="1">IFERROR(IF(ISNUMBER(SEARCH("months",#REF!)),INDEX(INDIRECT($I$20),1)*DATEDIF(QNY$25,MIN(QNZ$25,$F$19)+1,"m")/12,0),0)</f>
        <v>0</v>
      </c>
      <c r="QOA49" s="258">
        <f ca="1">IFERROR(IF(ISNUMBER(SEARCH("months",#REF!)),INDEX(INDIRECT($I$20),1)*DATEDIF(QOA$25,MIN(QOB$25,$F$19)+1,"m")/12,0),0)</f>
        <v>0</v>
      </c>
      <c r="QOC49" s="258">
        <f ca="1">IFERROR(IF(ISNUMBER(SEARCH("months",#REF!)),INDEX(INDIRECT($I$20),1)*DATEDIF(QOC$25,MIN(QOD$25,$F$19)+1,"m")/12,0),0)</f>
        <v>0</v>
      </c>
      <c r="QOE49" s="258">
        <f ca="1">IFERROR(IF(ISNUMBER(SEARCH("months",#REF!)),INDEX(INDIRECT($I$20),1)*DATEDIF(QOE$25,MIN(QOF$25,$F$19)+1,"m")/12,0),0)</f>
        <v>0</v>
      </c>
      <c r="QOG49" s="258">
        <f ca="1">IFERROR(IF(ISNUMBER(SEARCH("months",#REF!)),INDEX(INDIRECT($I$20),1)*DATEDIF(QOG$25,MIN(QOH$25,$F$19)+1,"m")/12,0),0)</f>
        <v>0</v>
      </c>
      <c r="QOI49" s="258">
        <f ca="1">IFERROR(IF(ISNUMBER(SEARCH("months",#REF!)),INDEX(INDIRECT($I$20),1)*DATEDIF(QOI$25,MIN(QOJ$25,$F$19)+1,"m")/12,0),0)</f>
        <v>0</v>
      </c>
      <c r="QOK49" s="258">
        <f ca="1">IFERROR(IF(ISNUMBER(SEARCH("months",#REF!)),INDEX(INDIRECT($I$20),1)*DATEDIF(QOK$25,MIN(QOL$25,$F$19)+1,"m")/12,0),0)</f>
        <v>0</v>
      </c>
      <c r="QOM49" s="258">
        <f ca="1">IFERROR(IF(ISNUMBER(SEARCH("months",#REF!)),INDEX(INDIRECT($I$20),1)*DATEDIF(QOM$25,MIN(QON$25,$F$19)+1,"m")/12,0),0)</f>
        <v>0</v>
      </c>
      <c r="QOO49" s="258">
        <f ca="1">IFERROR(IF(ISNUMBER(SEARCH("months",#REF!)),INDEX(INDIRECT($I$20),1)*DATEDIF(QOO$25,MIN(QOP$25,$F$19)+1,"m")/12,0),0)</f>
        <v>0</v>
      </c>
      <c r="QOQ49" s="258">
        <f ca="1">IFERROR(IF(ISNUMBER(SEARCH("months",#REF!)),INDEX(INDIRECT($I$20),1)*DATEDIF(QOQ$25,MIN(QOR$25,$F$19)+1,"m")/12,0),0)</f>
        <v>0</v>
      </c>
      <c r="QOS49" s="258">
        <f ca="1">IFERROR(IF(ISNUMBER(SEARCH("months",#REF!)),INDEX(INDIRECT($I$20),1)*DATEDIF(QOS$25,MIN(QOT$25,$F$19)+1,"m")/12,0),0)</f>
        <v>0</v>
      </c>
      <c r="QOU49" s="258">
        <f ca="1">IFERROR(IF(ISNUMBER(SEARCH("months",#REF!)),INDEX(INDIRECT($I$20),1)*DATEDIF(QOU$25,MIN(QOV$25,$F$19)+1,"m")/12,0),0)</f>
        <v>0</v>
      </c>
      <c r="QOW49" s="258">
        <f ca="1">IFERROR(IF(ISNUMBER(SEARCH("months",#REF!)),INDEX(INDIRECT($I$20),1)*DATEDIF(QOW$25,MIN(QOX$25,$F$19)+1,"m")/12,0),0)</f>
        <v>0</v>
      </c>
      <c r="QOY49" s="258">
        <f ca="1">IFERROR(IF(ISNUMBER(SEARCH("months",#REF!)),INDEX(INDIRECT($I$20),1)*DATEDIF(QOY$25,MIN(QOZ$25,$F$19)+1,"m")/12,0),0)</f>
        <v>0</v>
      </c>
      <c r="QPA49" s="258">
        <f ca="1">IFERROR(IF(ISNUMBER(SEARCH("months",#REF!)),INDEX(INDIRECT($I$20),1)*DATEDIF(QPA$25,MIN(QPB$25,$F$19)+1,"m")/12,0),0)</f>
        <v>0</v>
      </c>
      <c r="QPC49" s="258">
        <f ca="1">IFERROR(IF(ISNUMBER(SEARCH("months",#REF!)),INDEX(INDIRECT($I$20),1)*DATEDIF(QPC$25,MIN(QPD$25,$F$19)+1,"m")/12,0),0)</f>
        <v>0</v>
      </c>
      <c r="QPE49" s="258">
        <f ca="1">IFERROR(IF(ISNUMBER(SEARCH("months",#REF!)),INDEX(INDIRECT($I$20),1)*DATEDIF(QPE$25,MIN(QPF$25,$F$19)+1,"m")/12,0),0)</f>
        <v>0</v>
      </c>
      <c r="QPG49" s="258">
        <f ca="1">IFERROR(IF(ISNUMBER(SEARCH("months",#REF!)),INDEX(INDIRECT($I$20),1)*DATEDIF(QPG$25,MIN(QPH$25,$F$19)+1,"m")/12,0),0)</f>
        <v>0</v>
      </c>
      <c r="QPI49" s="258">
        <f ca="1">IFERROR(IF(ISNUMBER(SEARCH("months",#REF!)),INDEX(INDIRECT($I$20),1)*DATEDIF(QPI$25,MIN(QPJ$25,$F$19)+1,"m")/12,0),0)</f>
        <v>0</v>
      </c>
      <c r="QPK49" s="258">
        <f ca="1">IFERROR(IF(ISNUMBER(SEARCH("months",#REF!)),INDEX(INDIRECT($I$20),1)*DATEDIF(QPK$25,MIN(QPL$25,$F$19)+1,"m")/12,0),0)</f>
        <v>0</v>
      </c>
      <c r="QPM49" s="258">
        <f ca="1">IFERROR(IF(ISNUMBER(SEARCH("months",#REF!)),INDEX(INDIRECT($I$20),1)*DATEDIF(QPM$25,MIN(QPN$25,$F$19)+1,"m")/12,0),0)</f>
        <v>0</v>
      </c>
      <c r="QPO49" s="258">
        <f ca="1">IFERROR(IF(ISNUMBER(SEARCH("months",#REF!)),INDEX(INDIRECT($I$20),1)*DATEDIF(QPO$25,MIN(QPP$25,$F$19)+1,"m")/12,0),0)</f>
        <v>0</v>
      </c>
      <c r="QPQ49" s="258">
        <f ca="1">IFERROR(IF(ISNUMBER(SEARCH("months",#REF!)),INDEX(INDIRECT($I$20),1)*DATEDIF(QPQ$25,MIN(QPR$25,$F$19)+1,"m")/12,0),0)</f>
        <v>0</v>
      </c>
      <c r="QPS49" s="258">
        <f ca="1">IFERROR(IF(ISNUMBER(SEARCH("months",#REF!)),INDEX(INDIRECT($I$20),1)*DATEDIF(QPS$25,MIN(QPT$25,$F$19)+1,"m")/12,0),0)</f>
        <v>0</v>
      </c>
      <c r="QPU49" s="258">
        <f ca="1">IFERROR(IF(ISNUMBER(SEARCH("months",#REF!)),INDEX(INDIRECT($I$20),1)*DATEDIF(QPU$25,MIN(QPV$25,$F$19)+1,"m")/12,0),0)</f>
        <v>0</v>
      </c>
      <c r="QPW49" s="258">
        <f ca="1">IFERROR(IF(ISNUMBER(SEARCH("months",#REF!)),INDEX(INDIRECT($I$20),1)*DATEDIF(QPW$25,MIN(QPX$25,$F$19)+1,"m")/12,0),0)</f>
        <v>0</v>
      </c>
      <c r="QPY49" s="258">
        <f ca="1">IFERROR(IF(ISNUMBER(SEARCH("months",#REF!)),INDEX(INDIRECT($I$20),1)*DATEDIF(QPY$25,MIN(QPZ$25,$F$19)+1,"m")/12,0),0)</f>
        <v>0</v>
      </c>
      <c r="QQA49" s="258">
        <f ca="1">IFERROR(IF(ISNUMBER(SEARCH("months",#REF!)),INDEX(INDIRECT($I$20),1)*DATEDIF(QQA$25,MIN(QQB$25,$F$19)+1,"m")/12,0),0)</f>
        <v>0</v>
      </c>
      <c r="QQC49" s="258">
        <f ca="1">IFERROR(IF(ISNUMBER(SEARCH("months",#REF!)),INDEX(INDIRECT($I$20),1)*DATEDIF(QQC$25,MIN(QQD$25,$F$19)+1,"m")/12,0),0)</f>
        <v>0</v>
      </c>
      <c r="QQE49" s="258">
        <f ca="1">IFERROR(IF(ISNUMBER(SEARCH("months",#REF!)),INDEX(INDIRECT($I$20),1)*DATEDIF(QQE$25,MIN(QQF$25,$F$19)+1,"m")/12,0),0)</f>
        <v>0</v>
      </c>
      <c r="QQG49" s="258">
        <f ca="1">IFERROR(IF(ISNUMBER(SEARCH("months",#REF!)),INDEX(INDIRECT($I$20),1)*DATEDIF(QQG$25,MIN(QQH$25,$F$19)+1,"m")/12,0),0)</f>
        <v>0</v>
      </c>
      <c r="QQI49" s="258">
        <f ca="1">IFERROR(IF(ISNUMBER(SEARCH("months",#REF!)),INDEX(INDIRECT($I$20),1)*DATEDIF(QQI$25,MIN(QQJ$25,$F$19)+1,"m")/12,0),0)</f>
        <v>0</v>
      </c>
      <c r="QQK49" s="258">
        <f ca="1">IFERROR(IF(ISNUMBER(SEARCH("months",#REF!)),INDEX(INDIRECT($I$20),1)*DATEDIF(QQK$25,MIN(QQL$25,$F$19)+1,"m")/12,0),0)</f>
        <v>0</v>
      </c>
      <c r="QQM49" s="258">
        <f ca="1">IFERROR(IF(ISNUMBER(SEARCH("months",#REF!)),INDEX(INDIRECT($I$20),1)*DATEDIF(QQM$25,MIN(QQN$25,$F$19)+1,"m")/12,0),0)</f>
        <v>0</v>
      </c>
      <c r="QQO49" s="258">
        <f ca="1">IFERROR(IF(ISNUMBER(SEARCH("months",#REF!)),INDEX(INDIRECT($I$20),1)*DATEDIF(QQO$25,MIN(QQP$25,$F$19)+1,"m")/12,0),0)</f>
        <v>0</v>
      </c>
      <c r="QQQ49" s="258">
        <f ca="1">IFERROR(IF(ISNUMBER(SEARCH("months",#REF!)),INDEX(INDIRECT($I$20),1)*DATEDIF(QQQ$25,MIN(QQR$25,$F$19)+1,"m")/12,0),0)</f>
        <v>0</v>
      </c>
      <c r="QQS49" s="258">
        <f ca="1">IFERROR(IF(ISNUMBER(SEARCH("months",#REF!)),INDEX(INDIRECT($I$20),1)*DATEDIF(QQS$25,MIN(QQT$25,$F$19)+1,"m")/12,0),0)</f>
        <v>0</v>
      </c>
      <c r="QQU49" s="258">
        <f ca="1">IFERROR(IF(ISNUMBER(SEARCH("months",#REF!)),INDEX(INDIRECT($I$20),1)*DATEDIF(QQU$25,MIN(QQV$25,$F$19)+1,"m")/12,0),0)</f>
        <v>0</v>
      </c>
      <c r="QQW49" s="258">
        <f ca="1">IFERROR(IF(ISNUMBER(SEARCH("months",#REF!)),INDEX(INDIRECT($I$20),1)*DATEDIF(QQW$25,MIN(QQX$25,$F$19)+1,"m")/12,0),0)</f>
        <v>0</v>
      </c>
      <c r="QQY49" s="258">
        <f ca="1">IFERROR(IF(ISNUMBER(SEARCH("months",#REF!)),INDEX(INDIRECT($I$20),1)*DATEDIF(QQY$25,MIN(QQZ$25,$F$19)+1,"m")/12,0),0)</f>
        <v>0</v>
      </c>
      <c r="QRA49" s="258">
        <f ca="1">IFERROR(IF(ISNUMBER(SEARCH("months",#REF!)),INDEX(INDIRECT($I$20),1)*DATEDIF(QRA$25,MIN(QRB$25,$F$19)+1,"m")/12,0),0)</f>
        <v>0</v>
      </c>
      <c r="QRC49" s="258">
        <f ca="1">IFERROR(IF(ISNUMBER(SEARCH("months",#REF!)),INDEX(INDIRECT($I$20),1)*DATEDIF(QRC$25,MIN(QRD$25,$F$19)+1,"m")/12,0),0)</f>
        <v>0</v>
      </c>
      <c r="QRE49" s="258">
        <f ca="1">IFERROR(IF(ISNUMBER(SEARCH("months",#REF!)),INDEX(INDIRECT($I$20),1)*DATEDIF(QRE$25,MIN(QRF$25,$F$19)+1,"m")/12,0),0)</f>
        <v>0</v>
      </c>
      <c r="QRG49" s="258">
        <f ca="1">IFERROR(IF(ISNUMBER(SEARCH("months",#REF!)),INDEX(INDIRECT($I$20),1)*DATEDIF(QRG$25,MIN(QRH$25,$F$19)+1,"m")/12,0),0)</f>
        <v>0</v>
      </c>
      <c r="QRI49" s="258">
        <f ca="1">IFERROR(IF(ISNUMBER(SEARCH("months",#REF!)),INDEX(INDIRECT($I$20),1)*DATEDIF(QRI$25,MIN(QRJ$25,$F$19)+1,"m")/12,0),0)</f>
        <v>0</v>
      </c>
      <c r="QRK49" s="258">
        <f ca="1">IFERROR(IF(ISNUMBER(SEARCH("months",#REF!)),INDEX(INDIRECT($I$20),1)*DATEDIF(QRK$25,MIN(QRL$25,$F$19)+1,"m")/12,0),0)</f>
        <v>0</v>
      </c>
      <c r="QRM49" s="258">
        <f ca="1">IFERROR(IF(ISNUMBER(SEARCH("months",#REF!)),INDEX(INDIRECT($I$20),1)*DATEDIF(QRM$25,MIN(QRN$25,$F$19)+1,"m")/12,0),0)</f>
        <v>0</v>
      </c>
      <c r="QRO49" s="258">
        <f ca="1">IFERROR(IF(ISNUMBER(SEARCH("months",#REF!)),INDEX(INDIRECT($I$20),1)*DATEDIF(QRO$25,MIN(QRP$25,$F$19)+1,"m")/12,0),0)</f>
        <v>0</v>
      </c>
      <c r="QRQ49" s="258">
        <f ca="1">IFERROR(IF(ISNUMBER(SEARCH("months",#REF!)),INDEX(INDIRECT($I$20),1)*DATEDIF(QRQ$25,MIN(QRR$25,$F$19)+1,"m")/12,0),0)</f>
        <v>0</v>
      </c>
      <c r="QRS49" s="258">
        <f ca="1">IFERROR(IF(ISNUMBER(SEARCH("months",#REF!)),INDEX(INDIRECT($I$20),1)*DATEDIF(QRS$25,MIN(QRT$25,$F$19)+1,"m")/12,0),0)</f>
        <v>0</v>
      </c>
      <c r="QRU49" s="258">
        <f ca="1">IFERROR(IF(ISNUMBER(SEARCH("months",#REF!)),INDEX(INDIRECT($I$20),1)*DATEDIF(QRU$25,MIN(QRV$25,$F$19)+1,"m")/12,0),0)</f>
        <v>0</v>
      </c>
      <c r="QRW49" s="258">
        <f ca="1">IFERROR(IF(ISNUMBER(SEARCH("months",#REF!)),INDEX(INDIRECT($I$20),1)*DATEDIF(QRW$25,MIN(QRX$25,$F$19)+1,"m")/12,0),0)</f>
        <v>0</v>
      </c>
      <c r="QRY49" s="258">
        <f ca="1">IFERROR(IF(ISNUMBER(SEARCH("months",#REF!)),INDEX(INDIRECT($I$20),1)*DATEDIF(QRY$25,MIN(QRZ$25,$F$19)+1,"m")/12,0),0)</f>
        <v>0</v>
      </c>
      <c r="QSA49" s="258">
        <f ca="1">IFERROR(IF(ISNUMBER(SEARCH("months",#REF!)),INDEX(INDIRECT($I$20),1)*DATEDIF(QSA$25,MIN(QSB$25,$F$19)+1,"m")/12,0),0)</f>
        <v>0</v>
      </c>
      <c r="QSC49" s="258">
        <f ca="1">IFERROR(IF(ISNUMBER(SEARCH("months",#REF!)),INDEX(INDIRECT($I$20),1)*DATEDIF(QSC$25,MIN(QSD$25,$F$19)+1,"m")/12,0),0)</f>
        <v>0</v>
      </c>
      <c r="QSE49" s="258">
        <f ca="1">IFERROR(IF(ISNUMBER(SEARCH("months",#REF!)),INDEX(INDIRECT($I$20),1)*DATEDIF(QSE$25,MIN(QSF$25,$F$19)+1,"m")/12,0),0)</f>
        <v>0</v>
      </c>
      <c r="QSG49" s="258">
        <f ca="1">IFERROR(IF(ISNUMBER(SEARCH("months",#REF!)),INDEX(INDIRECT($I$20),1)*DATEDIF(QSG$25,MIN(QSH$25,$F$19)+1,"m")/12,0),0)</f>
        <v>0</v>
      </c>
      <c r="QSI49" s="258">
        <f ca="1">IFERROR(IF(ISNUMBER(SEARCH("months",#REF!)),INDEX(INDIRECT($I$20),1)*DATEDIF(QSI$25,MIN(QSJ$25,$F$19)+1,"m")/12,0),0)</f>
        <v>0</v>
      </c>
      <c r="QSK49" s="258">
        <f ca="1">IFERROR(IF(ISNUMBER(SEARCH("months",#REF!)),INDEX(INDIRECT($I$20),1)*DATEDIF(QSK$25,MIN(QSL$25,$F$19)+1,"m")/12,0),0)</f>
        <v>0</v>
      </c>
      <c r="QSM49" s="258">
        <f ca="1">IFERROR(IF(ISNUMBER(SEARCH("months",#REF!)),INDEX(INDIRECT($I$20),1)*DATEDIF(QSM$25,MIN(QSN$25,$F$19)+1,"m")/12,0),0)</f>
        <v>0</v>
      </c>
      <c r="QSO49" s="258">
        <f ca="1">IFERROR(IF(ISNUMBER(SEARCH("months",#REF!)),INDEX(INDIRECT($I$20),1)*DATEDIF(QSO$25,MIN(QSP$25,$F$19)+1,"m")/12,0),0)</f>
        <v>0</v>
      </c>
      <c r="QSQ49" s="258">
        <f ca="1">IFERROR(IF(ISNUMBER(SEARCH("months",#REF!)),INDEX(INDIRECT($I$20),1)*DATEDIF(QSQ$25,MIN(QSR$25,$F$19)+1,"m")/12,0),0)</f>
        <v>0</v>
      </c>
      <c r="QSS49" s="258">
        <f ca="1">IFERROR(IF(ISNUMBER(SEARCH("months",#REF!)),INDEX(INDIRECT($I$20),1)*DATEDIF(QSS$25,MIN(QST$25,$F$19)+1,"m")/12,0),0)</f>
        <v>0</v>
      </c>
      <c r="QSU49" s="258">
        <f ca="1">IFERROR(IF(ISNUMBER(SEARCH("months",#REF!)),INDEX(INDIRECT($I$20),1)*DATEDIF(QSU$25,MIN(QSV$25,$F$19)+1,"m")/12,0),0)</f>
        <v>0</v>
      </c>
      <c r="QSW49" s="258">
        <f ca="1">IFERROR(IF(ISNUMBER(SEARCH("months",#REF!)),INDEX(INDIRECT($I$20),1)*DATEDIF(QSW$25,MIN(QSX$25,$F$19)+1,"m")/12,0),0)</f>
        <v>0</v>
      </c>
      <c r="QSY49" s="258">
        <f ca="1">IFERROR(IF(ISNUMBER(SEARCH("months",#REF!)),INDEX(INDIRECT($I$20),1)*DATEDIF(QSY$25,MIN(QSZ$25,$F$19)+1,"m")/12,0),0)</f>
        <v>0</v>
      </c>
      <c r="QTA49" s="258">
        <f ca="1">IFERROR(IF(ISNUMBER(SEARCH("months",#REF!)),INDEX(INDIRECT($I$20),1)*DATEDIF(QTA$25,MIN(QTB$25,$F$19)+1,"m")/12,0),0)</f>
        <v>0</v>
      </c>
      <c r="QTC49" s="258">
        <f ca="1">IFERROR(IF(ISNUMBER(SEARCH("months",#REF!)),INDEX(INDIRECT($I$20),1)*DATEDIF(QTC$25,MIN(QTD$25,$F$19)+1,"m")/12,0),0)</f>
        <v>0</v>
      </c>
      <c r="QTE49" s="258">
        <f ca="1">IFERROR(IF(ISNUMBER(SEARCH("months",#REF!)),INDEX(INDIRECT($I$20),1)*DATEDIF(QTE$25,MIN(QTF$25,$F$19)+1,"m")/12,0),0)</f>
        <v>0</v>
      </c>
      <c r="QTG49" s="258">
        <f ca="1">IFERROR(IF(ISNUMBER(SEARCH("months",#REF!)),INDEX(INDIRECT($I$20),1)*DATEDIF(QTG$25,MIN(QTH$25,$F$19)+1,"m")/12,0),0)</f>
        <v>0</v>
      </c>
      <c r="QTI49" s="258">
        <f ca="1">IFERROR(IF(ISNUMBER(SEARCH("months",#REF!)),INDEX(INDIRECT($I$20),1)*DATEDIF(QTI$25,MIN(QTJ$25,$F$19)+1,"m")/12,0),0)</f>
        <v>0</v>
      </c>
      <c r="QTK49" s="258">
        <f ca="1">IFERROR(IF(ISNUMBER(SEARCH("months",#REF!)),INDEX(INDIRECT($I$20),1)*DATEDIF(QTK$25,MIN(QTL$25,$F$19)+1,"m")/12,0),0)</f>
        <v>0</v>
      </c>
      <c r="QTM49" s="258">
        <f ca="1">IFERROR(IF(ISNUMBER(SEARCH("months",#REF!)),INDEX(INDIRECT($I$20),1)*DATEDIF(QTM$25,MIN(QTN$25,$F$19)+1,"m")/12,0),0)</f>
        <v>0</v>
      </c>
      <c r="QTO49" s="258">
        <f ca="1">IFERROR(IF(ISNUMBER(SEARCH("months",#REF!)),INDEX(INDIRECT($I$20),1)*DATEDIF(QTO$25,MIN(QTP$25,$F$19)+1,"m")/12,0),0)</f>
        <v>0</v>
      </c>
      <c r="QTQ49" s="258">
        <f ca="1">IFERROR(IF(ISNUMBER(SEARCH("months",#REF!)),INDEX(INDIRECT($I$20),1)*DATEDIF(QTQ$25,MIN(QTR$25,$F$19)+1,"m")/12,0),0)</f>
        <v>0</v>
      </c>
      <c r="QTS49" s="258">
        <f ca="1">IFERROR(IF(ISNUMBER(SEARCH("months",#REF!)),INDEX(INDIRECT($I$20),1)*DATEDIF(QTS$25,MIN(QTT$25,$F$19)+1,"m")/12,0),0)</f>
        <v>0</v>
      </c>
      <c r="QTU49" s="258">
        <f ca="1">IFERROR(IF(ISNUMBER(SEARCH("months",#REF!)),INDEX(INDIRECT($I$20),1)*DATEDIF(QTU$25,MIN(QTV$25,$F$19)+1,"m")/12,0),0)</f>
        <v>0</v>
      </c>
      <c r="QTW49" s="258">
        <f ca="1">IFERROR(IF(ISNUMBER(SEARCH("months",#REF!)),INDEX(INDIRECT($I$20),1)*DATEDIF(QTW$25,MIN(QTX$25,$F$19)+1,"m")/12,0),0)</f>
        <v>0</v>
      </c>
      <c r="QTY49" s="258">
        <f ca="1">IFERROR(IF(ISNUMBER(SEARCH("months",#REF!)),INDEX(INDIRECT($I$20),1)*DATEDIF(QTY$25,MIN(QTZ$25,$F$19)+1,"m")/12,0),0)</f>
        <v>0</v>
      </c>
      <c r="QUA49" s="258">
        <f ca="1">IFERROR(IF(ISNUMBER(SEARCH("months",#REF!)),INDEX(INDIRECT($I$20),1)*DATEDIF(QUA$25,MIN(QUB$25,$F$19)+1,"m")/12,0),0)</f>
        <v>0</v>
      </c>
      <c r="QUC49" s="258">
        <f ca="1">IFERROR(IF(ISNUMBER(SEARCH("months",#REF!)),INDEX(INDIRECT($I$20),1)*DATEDIF(QUC$25,MIN(QUD$25,$F$19)+1,"m")/12,0),0)</f>
        <v>0</v>
      </c>
      <c r="QUE49" s="258">
        <f ca="1">IFERROR(IF(ISNUMBER(SEARCH("months",#REF!)),INDEX(INDIRECT($I$20),1)*DATEDIF(QUE$25,MIN(QUF$25,$F$19)+1,"m")/12,0),0)</f>
        <v>0</v>
      </c>
      <c r="QUG49" s="258">
        <f ca="1">IFERROR(IF(ISNUMBER(SEARCH("months",#REF!)),INDEX(INDIRECT($I$20),1)*DATEDIF(QUG$25,MIN(QUH$25,$F$19)+1,"m")/12,0),0)</f>
        <v>0</v>
      </c>
      <c r="QUI49" s="258">
        <f ca="1">IFERROR(IF(ISNUMBER(SEARCH("months",#REF!)),INDEX(INDIRECT($I$20),1)*DATEDIF(QUI$25,MIN(QUJ$25,$F$19)+1,"m")/12,0),0)</f>
        <v>0</v>
      </c>
      <c r="QUK49" s="258">
        <f ca="1">IFERROR(IF(ISNUMBER(SEARCH("months",#REF!)),INDEX(INDIRECT($I$20),1)*DATEDIF(QUK$25,MIN(QUL$25,$F$19)+1,"m")/12,0),0)</f>
        <v>0</v>
      </c>
      <c r="QUM49" s="258">
        <f ca="1">IFERROR(IF(ISNUMBER(SEARCH("months",#REF!)),INDEX(INDIRECT($I$20),1)*DATEDIF(QUM$25,MIN(QUN$25,$F$19)+1,"m")/12,0),0)</f>
        <v>0</v>
      </c>
      <c r="QUO49" s="258">
        <f ca="1">IFERROR(IF(ISNUMBER(SEARCH("months",#REF!)),INDEX(INDIRECT($I$20),1)*DATEDIF(QUO$25,MIN(QUP$25,$F$19)+1,"m")/12,0),0)</f>
        <v>0</v>
      </c>
      <c r="QUQ49" s="258">
        <f ca="1">IFERROR(IF(ISNUMBER(SEARCH("months",#REF!)),INDEX(INDIRECT($I$20),1)*DATEDIF(QUQ$25,MIN(QUR$25,$F$19)+1,"m")/12,0),0)</f>
        <v>0</v>
      </c>
      <c r="QUS49" s="258">
        <f ca="1">IFERROR(IF(ISNUMBER(SEARCH("months",#REF!)),INDEX(INDIRECT($I$20),1)*DATEDIF(QUS$25,MIN(QUT$25,$F$19)+1,"m")/12,0),0)</f>
        <v>0</v>
      </c>
      <c r="QUU49" s="258">
        <f ca="1">IFERROR(IF(ISNUMBER(SEARCH("months",#REF!)),INDEX(INDIRECT($I$20),1)*DATEDIF(QUU$25,MIN(QUV$25,$F$19)+1,"m")/12,0),0)</f>
        <v>0</v>
      </c>
      <c r="QUW49" s="258">
        <f ca="1">IFERROR(IF(ISNUMBER(SEARCH("months",#REF!)),INDEX(INDIRECT($I$20),1)*DATEDIF(QUW$25,MIN(QUX$25,$F$19)+1,"m")/12,0),0)</f>
        <v>0</v>
      </c>
      <c r="QUY49" s="258">
        <f ca="1">IFERROR(IF(ISNUMBER(SEARCH("months",#REF!)),INDEX(INDIRECT($I$20),1)*DATEDIF(QUY$25,MIN(QUZ$25,$F$19)+1,"m")/12,0),0)</f>
        <v>0</v>
      </c>
      <c r="QVA49" s="258">
        <f ca="1">IFERROR(IF(ISNUMBER(SEARCH("months",#REF!)),INDEX(INDIRECT($I$20),1)*DATEDIF(QVA$25,MIN(QVB$25,$F$19)+1,"m")/12,0),0)</f>
        <v>0</v>
      </c>
      <c r="QVC49" s="258">
        <f ca="1">IFERROR(IF(ISNUMBER(SEARCH("months",#REF!)),INDEX(INDIRECT($I$20),1)*DATEDIF(QVC$25,MIN(QVD$25,$F$19)+1,"m")/12,0),0)</f>
        <v>0</v>
      </c>
      <c r="QVE49" s="258">
        <f ca="1">IFERROR(IF(ISNUMBER(SEARCH("months",#REF!)),INDEX(INDIRECT($I$20),1)*DATEDIF(QVE$25,MIN(QVF$25,$F$19)+1,"m")/12,0),0)</f>
        <v>0</v>
      </c>
      <c r="QVG49" s="258">
        <f ca="1">IFERROR(IF(ISNUMBER(SEARCH("months",#REF!)),INDEX(INDIRECT($I$20),1)*DATEDIF(QVG$25,MIN(QVH$25,$F$19)+1,"m")/12,0),0)</f>
        <v>0</v>
      </c>
      <c r="QVI49" s="258">
        <f ca="1">IFERROR(IF(ISNUMBER(SEARCH("months",#REF!)),INDEX(INDIRECT($I$20),1)*DATEDIF(QVI$25,MIN(QVJ$25,$F$19)+1,"m")/12,0),0)</f>
        <v>0</v>
      </c>
      <c r="QVK49" s="258">
        <f ca="1">IFERROR(IF(ISNUMBER(SEARCH("months",#REF!)),INDEX(INDIRECT($I$20),1)*DATEDIF(QVK$25,MIN(QVL$25,$F$19)+1,"m")/12,0),0)</f>
        <v>0</v>
      </c>
      <c r="QVM49" s="258">
        <f ca="1">IFERROR(IF(ISNUMBER(SEARCH("months",#REF!)),INDEX(INDIRECT($I$20),1)*DATEDIF(QVM$25,MIN(QVN$25,$F$19)+1,"m")/12,0),0)</f>
        <v>0</v>
      </c>
      <c r="QVO49" s="258">
        <f ca="1">IFERROR(IF(ISNUMBER(SEARCH("months",#REF!)),INDEX(INDIRECT($I$20),1)*DATEDIF(QVO$25,MIN(QVP$25,$F$19)+1,"m")/12,0),0)</f>
        <v>0</v>
      </c>
      <c r="QVQ49" s="258">
        <f ca="1">IFERROR(IF(ISNUMBER(SEARCH("months",#REF!)),INDEX(INDIRECT($I$20),1)*DATEDIF(QVQ$25,MIN(QVR$25,$F$19)+1,"m")/12,0),0)</f>
        <v>0</v>
      </c>
      <c r="QVS49" s="258">
        <f ca="1">IFERROR(IF(ISNUMBER(SEARCH("months",#REF!)),INDEX(INDIRECT($I$20),1)*DATEDIF(QVS$25,MIN(QVT$25,$F$19)+1,"m")/12,0),0)</f>
        <v>0</v>
      </c>
      <c r="QVU49" s="258">
        <f ca="1">IFERROR(IF(ISNUMBER(SEARCH("months",#REF!)),INDEX(INDIRECT($I$20),1)*DATEDIF(QVU$25,MIN(QVV$25,$F$19)+1,"m")/12,0),0)</f>
        <v>0</v>
      </c>
      <c r="QVW49" s="258">
        <f ca="1">IFERROR(IF(ISNUMBER(SEARCH("months",#REF!)),INDEX(INDIRECT($I$20),1)*DATEDIF(QVW$25,MIN(QVX$25,$F$19)+1,"m")/12,0),0)</f>
        <v>0</v>
      </c>
      <c r="QVY49" s="258">
        <f ca="1">IFERROR(IF(ISNUMBER(SEARCH("months",#REF!)),INDEX(INDIRECT($I$20),1)*DATEDIF(QVY$25,MIN(QVZ$25,$F$19)+1,"m")/12,0),0)</f>
        <v>0</v>
      </c>
      <c r="QWA49" s="258">
        <f ca="1">IFERROR(IF(ISNUMBER(SEARCH("months",#REF!)),INDEX(INDIRECT($I$20),1)*DATEDIF(QWA$25,MIN(QWB$25,$F$19)+1,"m")/12,0),0)</f>
        <v>0</v>
      </c>
      <c r="QWC49" s="258">
        <f ca="1">IFERROR(IF(ISNUMBER(SEARCH("months",#REF!)),INDEX(INDIRECT($I$20),1)*DATEDIF(QWC$25,MIN(QWD$25,$F$19)+1,"m")/12,0),0)</f>
        <v>0</v>
      </c>
      <c r="QWE49" s="258">
        <f ca="1">IFERROR(IF(ISNUMBER(SEARCH("months",#REF!)),INDEX(INDIRECT($I$20),1)*DATEDIF(QWE$25,MIN(QWF$25,$F$19)+1,"m")/12,0),0)</f>
        <v>0</v>
      </c>
      <c r="QWG49" s="258">
        <f ca="1">IFERROR(IF(ISNUMBER(SEARCH("months",#REF!)),INDEX(INDIRECT($I$20),1)*DATEDIF(QWG$25,MIN(QWH$25,$F$19)+1,"m")/12,0),0)</f>
        <v>0</v>
      </c>
      <c r="QWI49" s="258">
        <f ca="1">IFERROR(IF(ISNUMBER(SEARCH("months",#REF!)),INDEX(INDIRECT($I$20),1)*DATEDIF(QWI$25,MIN(QWJ$25,$F$19)+1,"m")/12,0),0)</f>
        <v>0</v>
      </c>
      <c r="QWK49" s="258">
        <f ca="1">IFERROR(IF(ISNUMBER(SEARCH("months",#REF!)),INDEX(INDIRECT($I$20),1)*DATEDIF(QWK$25,MIN(QWL$25,$F$19)+1,"m")/12,0),0)</f>
        <v>0</v>
      </c>
      <c r="QWM49" s="258">
        <f ca="1">IFERROR(IF(ISNUMBER(SEARCH("months",#REF!)),INDEX(INDIRECT($I$20),1)*DATEDIF(QWM$25,MIN(QWN$25,$F$19)+1,"m")/12,0),0)</f>
        <v>0</v>
      </c>
      <c r="QWO49" s="258">
        <f ca="1">IFERROR(IF(ISNUMBER(SEARCH("months",#REF!)),INDEX(INDIRECT($I$20),1)*DATEDIF(QWO$25,MIN(QWP$25,$F$19)+1,"m")/12,0),0)</f>
        <v>0</v>
      </c>
      <c r="QWQ49" s="258">
        <f ca="1">IFERROR(IF(ISNUMBER(SEARCH("months",#REF!)),INDEX(INDIRECT($I$20),1)*DATEDIF(QWQ$25,MIN(QWR$25,$F$19)+1,"m")/12,0),0)</f>
        <v>0</v>
      </c>
      <c r="QWS49" s="258">
        <f ca="1">IFERROR(IF(ISNUMBER(SEARCH("months",#REF!)),INDEX(INDIRECT($I$20),1)*DATEDIF(QWS$25,MIN(QWT$25,$F$19)+1,"m")/12,0),0)</f>
        <v>0</v>
      </c>
      <c r="QWU49" s="258">
        <f ca="1">IFERROR(IF(ISNUMBER(SEARCH("months",#REF!)),INDEX(INDIRECT($I$20),1)*DATEDIF(QWU$25,MIN(QWV$25,$F$19)+1,"m")/12,0),0)</f>
        <v>0</v>
      </c>
      <c r="QWW49" s="258">
        <f ca="1">IFERROR(IF(ISNUMBER(SEARCH("months",#REF!)),INDEX(INDIRECT($I$20),1)*DATEDIF(QWW$25,MIN(QWX$25,$F$19)+1,"m")/12,0),0)</f>
        <v>0</v>
      </c>
      <c r="QWY49" s="258">
        <f ca="1">IFERROR(IF(ISNUMBER(SEARCH("months",#REF!)),INDEX(INDIRECT($I$20),1)*DATEDIF(QWY$25,MIN(QWZ$25,$F$19)+1,"m")/12,0),0)</f>
        <v>0</v>
      </c>
      <c r="QXA49" s="258">
        <f ca="1">IFERROR(IF(ISNUMBER(SEARCH("months",#REF!)),INDEX(INDIRECT($I$20),1)*DATEDIF(QXA$25,MIN(QXB$25,$F$19)+1,"m")/12,0),0)</f>
        <v>0</v>
      </c>
      <c r="QXC49" s="258">
        <f ca="1">IFERROR(IF(ISNUMBER(SEARCH("months",#REF!)),INDEX(INDIRECT($I$20),1)*DATEDIF(QXC$25,MIN(QXD$25,$F$19)+1,"m")/12,0),0)</f>
        <v>0</v>
      </c>
      <c r="QXE49" s="258">
        <f ca="1">IFERROR(IF(ISNUMBER(SEARCH("months",#REF!)),INDEX(INDIRECT($I$20),1)*DATEDIF(QXE$25,MIN(QXF$25,$F$19)+1,"m")/12,0),0)</f>
        <v>0</v>
      </c>
      <c r="QXG49" s="258">
        <f ca="1">IFERROR(IF(ISNUMBER(SEARCH("months",#REF!)),INDEX(INDIRECT($I$20),1)*DATEDIF(QXG$25,MIN(QXH$25,$F$19)+1,"m")/12,0),0)</f>
        <v>0</v>
      </c>
      <c r="QXI49" s="258">
        <f ca="1">IFERROR(IF(ISNUMBER(SEARCH("months",#REF!)),INDEX(INDIRECT($I$20),1)*DATEDIF(QXI$25,MIN(QXJ$25,$F$19)+1,"m")/12,0),0)</f>
        <v>0</v>
      </c>
      <c r="QXK49" s="258">
        <f ca="1">IFERROR(IF(ISNUMBER(SEARCH("months",#REF!)),INDEX(INDIRECT($I$20),1)*DATEDIF(QXK$25,MIN(QXL$25,$F$19)+1,"m")/12,0),0)</f>
        <v>0</v>
      </c>
      <c r="QXM49" s="258">
        <f ca="1">IFERROR(IF(ISNUMBER(SEARCH("months",#REF!)),INDEX(INDIRECT($I$20),1)*DATEDIF(QXM$25,MIN(QXN$25,$F$19)+1,"m")/12,0),0)</f>
        <v>0</v>
      </c>
      <c r="QXO49" s="258">
        <f ca="1">IFERROR(IF(ISNUMBER(SEARCH("months",#REF!)),INDEX(INDIRECT($I$20),1)*DATEDIF(QXO$25,MIN(QXP$25,$F$19)+1,"m")/12,0),0)</f>
        <v>0</v>
      </c>
      <c r="QXQ49" s="258">
        <f ca="1">IFERROR(IF(ISNUMBER(SEARCH("months",#REF!)),INDEX(INDIRECT($I$20),1)*DATEDIF(QXQ$25,MIN(QXR$25,$F$19)+1,"m")/12,0),0)</f>
        <v>0</v>
      </c>
      <c r="QXS49" s="258">
        <f ca="1">IFERROR(IF(ISNUMBER(SEARCH("months",#REF!)),INDEX(INDIRECT($I$20),1)*DATEDIF(QXS$25,MIN(QXT$25,$F$19)+1,"m")/12,0),0)</f>
        <v>0</v>
      </c>
      <c r="QXU49" s="258">
        <f ca="1">IFERROR(IF(ISNUMBER(SEARCH("months",#REF!)),INDEX(INDIRECT($I$20),1)*DATEDIF(QXU$25,MIN(QXV$25,$F$19)+1,"m")/12,0),0)</f>
        <v>0</v>
      </c>
      <c r="QXW49" s="258">
        <f ca="1">IFERROR(IF(ISNUMBER(SEARCH("months",#REF!)),INDEX(INDIRECT($I$20),1)*DATEDIF(QXW$25,MIN(QXX$25,$F$19)+1,"m")/12,0),0)</f>
        <v>0</v>
      </c>
      <c r="QXY49" s="258">
        <f ca="1">IFERROR(IF(ISNUMBER(SEARCH("months",#REF!)),INDEX(INDIRECT($I$20),1)*DATEDIF(QXY$25,MIN(QXZ$25,$F$19)+1,"m")/12,0),0)</f>
        <v>0</v>
      </c>
      <c r="QYA49" s="258">
        <f ca="1">IFERROR(IF(ISNUMBER(SEARCH("months",#REF!)),INDEX(INDIRECT($I$20),1)*DATEDIF(QYA$25,MIN(QYB$25,$F$19)+1,"m")/12,0),0)</f>
        <v>0</v>
      </c>
      <c r="QYC49" s="258">
        <f ca="1">IFERROR(IF(ISNUMBER(SEARCH("months",#REF!)),INDEX(INDIRECT($I$20),1)*DATEDIF(QYC$25,MIN(QYD$25,$F$19)+1,"m")/12,0),0)</f>
        <v>0</v>
      </c>
      <c r="QYE49" s="258">
        <f ca="1">IFERROR(IF(ISNUMBER(SEARCH("months",#REF!)),INDEX(INDIRECT($I$20),1)*DATEDIF(QYE$25,MIN(QYF$25,$F$19)+1,"m")/12,0),0)</f>
        <v>0</v>
      </c>
      <c r="QYG49" s="258">
        <f ca="1">IFERROR(IF(ISNUMBER(SEARCH("months",#REF!)),INDEX(INDIRECT($I$20),1)*DATEDIF(QYG$25,MIN(QYH$25,$F$19)+1,"m")/12,0),0)</f>
        <v>0</v>
      </c>
      <c r="QYI49" s="258">
        <f ca="1">IFERROR(IF(ISNUMBER(SEARCH("months",#REF!)),INDEX(INDIRECT($I$20),1)*DATEDIF(QYI$25,MIN(QYJ$25,$F$19)+1,"m")/12,0),0)</f>
        <v>0</v>
      </c>
      <c r="QYK49" s="258">
        <f ca="1">IFERROR(IF(ISNUMBER(SEARCH("months",#REF!)),INDEX(INDIRECT($I$20),1)*DATEDIF(QYK$25,MIN(QYL$25,$F$19)+1,"m")/12,0),0)</f>
        <v>0</v>
      </c>
      <c r="QYM49" s="258">
        <f ca="1">IFERROR(IF(ISNUMBER(SEARCH("months",#REF!)),INDEX(INDIRECT($I$20),1)*DATEDIF(QYM$25,MIN(QYN$25,$F$19)+1,"m")/12,0),0)</f>
        <v>0</v>
      </c>
      <c r="QYO49" s="258">
        <f ca="1">IFERROR(IF(ISNUMBER(SEARCH("months",#REF!)),INDEX(INDIRECT($I$20),1)*DATEDIF(QYO$25,MIN(QYP$25,$F$19)+1,"m")/12,0),0)</f>
        <v>0</v>
      </c>
      <c r="QYQ49" s="258">
        <f ca="1">IFERROR(IF(ISNUMBER(SEARCH("months",#REF!)),INDEX(INDIRECT($I$20),1)*DATEDIF(QYQ$25,MIN(QYR$25,$F$19)+1,"m")/12,0),0)</f>
        <v>0</v>
      </c>
      <c r="QYS49" s="258">
        <f ca="1">IFERROR(IF(ISNUMBER(SEARCH("months",#REF!)),INDEX(INDIRECT($I$20),1)*DATEDIF(QYS$25,MIN(QYT$25,$F$19)+1,"m")/12,0),0)</f>
        <v>0</v>
      </c>
      <c r="QYU49" s="258">
        <f ca="1">IFERROR(IF(ISNUMBER(SEARCH("months",#REF!)),INDEX(INDIRECT($I$20),1)*DATEDIF(QYU$25,MIN(QYV$25,$F$19)+1,"m")/12,0),0)</f>
        <v>0</v>
      </c>
      <c r="QYW49" s="258">
        <f ca="1">IFERROR(IF(ISNUMBER(SEARCH("months",#REF!)),INDEX(INDIRECT($I$20),1)*DATEDIF(QYW$25,MIN(QYX$25,$F$19)+1,"m")/12,0),0)</f>
        <v>0</v>
      </c>
      <c r="QYY49" s="258">
        <f ca="1">IFERROR(IF(ISNUMBER(SEARCH("months",#REF!)),INDEX(INDIRECT($I$20),1)*DATEDIF(QYY$25,MIN(QYZ$25,$F$19)+1,"m")/12,0),0)</f>
        <v>0</v>
      </c>
      <c r="QZA49" s="258">
        <f ca="1">IFERROR(IF(ISNUMBER(SEARCH("months",#REF!)),INDEX(INDIRECT($I$20),1)*DATEDIF(QZA$25,MIN(QZB$25,$F$19)+1,"m")/12,0),0)</f>
        <v>0</v>
      </c>
      <c r="QZC49" s="258">
        <f ca="1">IFERROR(IF(ISNUMBER(SEARCH("months",#REF!)),INDEX(INDIRECT($I$20),1)*DATEDIF(QZC$25,MIN(QZD$25,$F$19)+1,"m")/12,0),0)</f>
        <v>0</v>
      </c>
      <c r="QZE49" s="258">
        <f ca="1">IFERROR(IF(ISNUMBER(SEARCH("months",#REF!)),INDEX(INDIRECT($I$20),1)*DATEDIF(QZE$25,MIN(QZF$25,$F$19)+1,"m")/12,0),0)</f>
        <v>0</v>
      </c>
      <c r="QZG49" s="258">
        <f ca="1">IFERROR(IF(ISNUMBER(SEARCH("months",#REF!)),INDEX(INDIRECT($I$20),1)*DATEDIF(QZG$25,MIN(QZH$25,$F$19)+1,"m")/12,0),0)</f>
        <v>0</v>
      </c>
      <c r="QZI49" s="258">
        <f ca="1">IFERROR(IF(ISNUMBER(SEARCH("months",#REF!)),INDEX(INDIRECT($I$20),1)*DATEDIF(QZI$25,MIN(QZJ$25,$F$19)+1,"m")/12,0),0)</f>
        <v>0</v>
      </c>
      <c r="QZK49" s="258">
        <f ca="1">IFERROR(IF(ISNUMBER(SEARCH("months",#REF!)),INDEX(INDIRECT($I$20),1)*DATEDIF(QZK$25,MIN(QZL$25,$F$19)+1,"m")/12,0),0)</f>
        <v>0</v>
      </c>
      <c r="QZM49" s="258">
        <f ca="1">IFERROR(IF(ISNUMBER(SEARCH("months",#REF!)),INDEX(INDIRECT($I$20),1)*DATEDIF(QZM$25,MIN(QZN$25,$F$19)+1,"m")/12,0),0)</f>
        <v>0</v>
      </c>
      <c r="QZO49" s="258">
        <f ca="1">IFERROR(IF(ISNUMBER(SEARCH("months",#REF!)),INDEX(INDIRECT($I$20),1)*DATEDIF(QZO$25,MIN(QZP$25,$F$19)+1,"m")/12,0),0)</f>
        <v>0</v>
      </c>
      <c r="QZQ49" s="258">
        <f ca="1">IFERROR(IF(ISNUMBER(SEARCH("months",#REF!)),INDEX(INDIRECT($I$20),1)*DATEDIF(QZQ$25,MIN(QZR$25,$F$19)+1,"m")/12,0),0)</f>
        <v>0</v>
      </c>
      <c r="QZS49" s="258">
        <f ca="1">IFERROR(IF(ISNUMBER(SEARCH("months",#REF!)),INDEX(INDIRECT($I$20),1)*DATEDIF(QZS$25,MIN(QZT$25,$F$19)+1,"m")/12,0),0)</f>
        <v>0</v>
      </c>
      <c r="QZU49" s="258">
        <f ca="1">IFERROR(IF(ISNUMBER(SEARCH("months",#REF!)),INDEX(INDIRECT($I$20),1)*DATEDIF(QZU$25,MIN(QZV$25,$F$19)+1,"m")/12,0),0)</f>
        <v>0</v>
      </c>
      <c r="QZW49" s="258">
        <f ca="1">IFERROR(IF(ISNUMBER(SEARCH("months",#REF!)),INDEX(INDIRECT($I$20),1)*DATEDIF(QZW$25,MIN(QZX$25,$F$19)+1,"m")/12,0),0)</f>
        <v>0</v>
      </c>
      <c r="QZY49" s="258">
        <f ca="1">IFERROR(IF(ISNUMBER(SEARCH("months",#REF!)),INDEX(INDIRECT($I$20),1)*DATEDIF(QZY$25,MIN(QZZ$25,$F$19)+1,"m")/12,0),0)</f>
        <v>0</v>
      </c>
      <c r="RAA49" s="258">
        <f ca="1">IFERROR(IF(ISNUMBER(SEARCH("months",#REF!)),INDEX(INDIRECT($I$20),1)*DATEDIF(RAA$25,MIN(RAB$25,$F$19)+1,"m")/12,0),0)</f>
        <v>0</v>
      </c>
      <c r="RAC49" s="258">
        <f ca="1">IFERROR(IF(ISNUMBER(SEARCH("months",#REF!)),INDEX(INDIRECT($I$20),1)*DATEDIF(RAC$25,MIN(RAD$25,$F$19)+1,"m")/12,0),0)</f>
        <v>0</v>
      </c>
      <c r="RAE49" s="258">
        <f ca="1">IFERROR(IF(ISNUMBER(SEARCH("months",#REF!)),INDEX(INDIRECT($I$20),1)*DATEDIF(RAE$25,MIN(RAF$25,$F$19)+1,"m")/12,0),0)</f>
        <v>0</v>
      </c>
      <c r="RAG49" s="258">
        <f ca="1">IFERROR(IF(ISNUMBER(SEARCH("months",#REF!)),INDEX(INDIRECT($I$20),1)*DATEDIF(RAG$25,MIN(RAH$25,$F$19)+1,"m")/12,0),0)</f>
        <v>0</v>
      </c>
      <c r="RAI49" s="258">
        <f ca="1">IFERROR(IF(ISNUMBER(SEARCH("months",#REF!)),INDEX(INDIRECT($I$20),1)*DATEDIF(RAI$25,MIN(RAJ$25,$F$19)+1,"m")/12,0),0)</f>
        <v>0</v>
      </c>
      <c r="RAK49" s="258">
        <f ca="1">IFERROR(IF(ISNUMBER(SEARCH("months",#REF!)),INDEX(INDIRECT($I$20),1)*DATEDIF(RAK$25,MIN(RAL$25,$F$19)+1,"m")/12,0),0)</f>
        <v>0</v>
      </c>
      <c r="RAM49" s="258">
        <f ca="1">IFERROR(IF(ISNUMBER(SEARCH("months",#REF!)),INDEX(INDIRECT($I$20),1)*DATEDIF(RAM$25,MIN(RAN$25,$F$19)+1,"m")/12,0),0)</f>
        <v>0</v>
      </c>
      <c r="RAO49" s="258">
        <f ca="1">IFERROR(IF(ISNUMBER(SEARCH("months",#REF!)),INDEX(INDIRECT($I$20),1)*DATEDIF(RAO$25,MIN(RAP$25,$F$19)+1,"m")/12,0),0)</f>
        <v>0</v>
      </c>
      <c r="RAQ49" s="258">
        <f ca="1">IFERROR(IF(ISNUMBER(SEARCH("months",#REF!)),INDEX(INDIRECT($I$20),1)*DATEDIF(RAQ$25,MIN(RAR$25,$F$19)+1,"m")/12,0),0)</f>
        <v>0</v>
      </c>
      <c r="RAS49" s="258">
        <f ca="1">IFERROR(IF(ISNUMBER(SEARCH("months",#REF!)),INDEX(INDIRECT($I$20),1)*DATEDIF(RAS$25,MIN(RAT$25,$F$19)+1,"m")/12,0),0)</f>
        <v>0</v>
      </c>
      <c r="RAU49" s="258">
        <f ca="1">IFERROR(IF(ISNUMBER(SEARCH("months",#REF!)),INDEX(INDIRECT($I$20),1)*DATEDIF(RAU$25,MIN(RAV$25,$F$19)+1,"m")/12,0),0)</f>
        <v>0</v>
      </c>
      <c r="RAW49" s="258">
        <f ca="1">IFERROR(IF(ISNUMBER(SEARCH("months",#REF!)),INDEX(INDIRECT($I$20),1)*DATEDIF(RAW$25,MIN(RAX$25,$F$19)+1,"m")/12,0),0)</f>
        <v>0</v>
      </c>
      <c r="RAY49" s="258">
        <f ca="1">IFERROR(IF(ISNUMBER(SEARCH("months",#REF!)),INDEX(INDIRECT($I$20),1)*DATEDIF(RAY$25,MIN(RAZ$25,$F$19)+1,"m")/12,0),0)</f>
        <v>0</v>
      </c>
      <c r="RBA49" s="258">
        <f ca="1">IFERROR(IF(ISNUMBER(SEARCH("months",#REF!)),INDEX(INDIRECT($I$20),1)*DATEDIF(RBA$25,MIN(RBB$25,$F$19)+1,"m")/12,0),0)</f>
        <v>0</v>
      </c>
      <c r="RBC49" s="258">
        <f ca="1">IFERROR(IF(ISNUMBER(SEARCH("months",#REF!)),INDEX(INDIRECT($I$20),1)*DATEDIF(RBC$25,MIN(RBD$25,$F$19)+1,"m")/12,0),0)</f>
        <v>0</v>
      </c>
      <c r="RBE49" s="258">
        <f ca="1">IFERROR(IF(ISNUMBER(SEARCH("months",#REF!)),INDEX(INDIRECT($I$20),1)*DATEDIF(RBE$25,MIN(RBF$25,$F$19)+1,"m")/12,0),0)</f>
        <v>0</v>
      </c>
      <c r="RBG49" s="258">
        <f ca="1">IFERROR(IF(ISNUMBER(SEARCH("months",#REF!)),INDEX(INDIRECT($I$20),1)*DATEDIF(RBG$25,MIN(RBH$25,$F$19)+1,"m")/12,0),0)</f>
        <v>0</v>
      </c>
      <c r="RBI49" s="258">
        <f ca="1">IFERROR(IF(ISNUMBER(SEARCH("months",#REF!)),INDEX(INDIRECT($I$20),1)*DATEDIF(RBI$25,MIN(RBJ$25,$F$19)+1,"m")/12,0),0)</f>
        <v>0</v>
      </c>
      <c r="RBK49" s="258">
        <f ca="1">IFERROR(IF(ISNUMBER(SEARCH("months",#REF!)),INDEX(INDIRECT($I$20),1)*DATEDIF(RBK$25,MIN(RBL$25,$F$19)+1,"m")/12,0),0)</f>
        <v>0</v>
      </c>
      <c r="RBM49" s="258">
        <f ca="1">IFERROR(IF(ISNUMBER(SEARCH("months",#REF!)),INDEX(INDIRECT($I$20),1)*DATEDIF(RBM$25,MIN(RBN$25,$F$19)+1,"m")/12,0),0)</f>
        <v>0</v>
      </c>
      <c r="RBO49" s="258">
        <f ca="1">IFERROR(IF(ISNUMBER(SEARCH("months",#REF!)),INDEX(INDIRECT($I$20),1)*DATEDIF(RBO$25,MIN(RBP$25,$F$19)+1,"m")/12,0),0)</f>
        <v>0</v>
      </c>
      <c r="RBQ49" s="258">
        <f ca="1">IFERROR(IF(ISNUMBER(SEARCH("months",#REF!)),INDEX(INDIRECT($I$20),1)*DATEDIF(RBQ$25,MIN(RBR$25,$F$19)+1,"m")/12,0),0)</f>
        <v>0</v>
      </c>
      <c r="RBS49" s="258">
        <f ca="1">IFERROR(IF(ISNUMBER(SEARCH("months",#REF!)),INDEX(INDIRECT($I$20),1)*DATEDIF(RBS$25,MIN(RBT$25,$F$19)+1,"m")/12,0),0)</f>
        <v>0</v>
      </c>
      <c r="RBU49" s="258">
        <f ca="1">IFERROR(IF(ISNUMBER(SEARCH("months",#REF!)),INDEX(INDIRECT($I$20),1)*DATEDIF(RBU$25,MIN(RBV$25,$F$19)+1,"m")/12,0),0)</f>
        <v>0</v>
      </c>
      <c r="RBW49" s="258">
        <f ca="1">IFERROR(IF(ISNUMBER(SEARCH("months",#REF!)),INDEX(INDIRECT($I$20),1)*DATEDIF(RBW$25,MIN(RBX$25,$F$19)+1,"m")/12,0),0)</f>
        <v>0</v>
      </c>
      <c r="RBY49" s="258">
        <f ca="1">IFERROR(IF(ISNUMBER(SEARCH("months",#REF!)),INDEX(INDIRECT($I$20),1)*DATEDIF(RBY$25,MIN(RBZ$25,$F$19)+1,"m")/12,0),0)</f>
        <v>0</v>
      </c>
      <c r="RCA49" s="258">
        <f ca="1">IFERROR(IF(ISNUMBER(SEARCH("months",#REF!)),INDEX(INDIRECT($I$20),1)*DATEDIF(RCA$25,MIN(RCB$25,$F$19)+1,"m")/12,0),0)</f>
        <v>0</v>
      </c>
      <c r="RCC49" s="258">
        <f ca="1">IFERROR(IF(ISNUMBER(SEARCH("months",#REF!)),INDEX(INDIRECT($I$20),1)*DATEDIF(RCC$25,MIN(RCD$25,$F$19)+1,"m")/12,0),0)</f>
        <v>0</v>
      </c>
      <c r="RCE49" s="258">
        <f ca="1">IFERROR(IF(ISNUMBER(SEARCH("months",#REF!)),INDEX(INDIRECT($I$20),1)*DATEDIF(RCE$25,MIN(RCF$25,$F$19)+1,"m")/12,0),0)</f>
        <v>0</v>
      </c>
      <c r="RCG49" s="258">
        <f ca="1">IFERROR(IF(ISNUMBER(SEARCH("months",#REF!)),INDEX(INDIRECT($I$20),1)*DATEDIF(RCG$25,MIN(RCH$25,$F$19)+1,"m")/12,0),0)</f>
        <v>0</v>
      </c>
      <c r="RCI49" s="258">
        <f ca="1">IFERROR(IF(ISNUMBER(SEARCH("months",#REF!)),INDEX(INDIRECT($I$20),1)*DATEDIF(RCI$25,MIN(RCJ$25,$F$19)+1,"m")/12,0),0)</f>
        <v>0</v>
      </c>
      <c r="RCK49" s="258">
        <f ca="1">IFERROR(IF(ISNUMBER(SEARCH("months",#REF!)),INDEX(INDIRECT($I$20),1)*DATEDIF(RCK$25,MIN(RCL$25,$F$19)+1,"m")/12,0),0)</f>
        <v>0</v>
      </c>
      <c r="RCM49" s="258">
        <f ca="1">IFERROR(IF(ISNUMBER(SEARCH("months",#REF!)),INDEX(INDIRECT($I$20),1)*DATEDIF(RCM$25,MIN(RCN$25,$F$19)+1,"m")/12,0),0)</f>
        <v>0</v>
      </c>
      <c r="RCO49" s="258">
        <f ca="1">IFERROR(IF(ISNUMBER(SEARCH("months",#REF!)),INDEX(INDIRECT($I$20),1)*DATEDIF(RCO$25,MIN(RCP$25,$F$19)+1,"m")/12,0),0)</f>
        <v>0</v>
      </c>
      <c r="RCQ49" s="258">
        <f ca="1">IFERROR(IF(ISNUMBER(SEARCH("months",#REF!)),INDEX(INDIRECT($I$20),1)*DATEDIF(RCQ$25,MIN(RCR$25,$F$19)+1,"m")/12,0),0)</f>
        <v>0</v>
      </c>
      <c r="RCS49" s="258">
        <f ca="1">IFERROR(IF(ISNUMBER(SEARCH("months",#REF!)),INDEX(INDIRECT($I$20),1)*DATEDIF(RCS$25,MIN(RCT$25,$F$19)+1,"m")/12,0),0)</f>
        <v>0</v>
      </c>
      <c r="RCU49" s="258">
        <f ca="1">IFERROR(IF(ISNUMBER(SEARCH("months",#REF!)),INDEX(INDIRECT($I$20),1)*DATEDIF(RCU$25,MIN(RCV$25,$F$19)+1,"m")/12,0),0)</f>
        <v>0</v>
      </c>
      <c r="RCW49" s="258">
        <f ca="1">IFERROR(IF(ISNUMBER(SEARCH("months",#REF!)),INDEX(INDIRECT($I$20),1)*DATEDIF(RCW$25,MIN(RCX$25,$F$19)+1,"m")/12,0),0)</f>
        <v>0</v>
      </c>
      <c r="RCY49" s="258">
        <f ca="1">IFERROR(IF(ISNUMBER(SEARCH("months",#REF!)),INDEX(INDIRECT($I$20),1)*DATEDIF(RCY$25,MIN(RCZ$25,$F$19)+1,"m")/12,0),0)</f>
        <v>0</v>
      </c>
      <c r="RDA49" s="258">
        <f ca="1">IFERROR(IF(ISNUMBER(SEARCH("months",#REF!)),INDEX(INDIRECT($I$20),1)*DATEDIF(RDA$25,MIN(RDB$25,$F$19)+1,"m")/12,0),0)</f>
        <v>0</v>
      </c>
      <c r="RDC49" s="258">
        <f ca="1">IFERROR(IF(ISNUMBER(SEARCH("months",#REF!)),INDEX(INDIRECT($I$20),1)*DATEDIF(RDC$25,MIN(RDD$25,$F$19)+1,"m")/12,0),0)</f>
        <v>0</v>
      </c>
      <c r="RDE49" s="258">
        <f ca="1">IFERROR(IF(ISNUMBER(SEARCH("months",#REF!)),INDEX(INDIRECT($I$20),1)*DATEDIF(RDE$25,MIN(RDF$25,$F$19)+1,"m")/12,0),0)</f>
        <v>0</v>
      </c>
      <c r="RDG49" s="258">
        <f ca="1">IFERROR(IF(ISNUMBER(SEARCH("months",#REF!)),INDEX(INDIRECT($I$20),1)*DATEDIF(RDG$25,MIN(RDH$25,$F$19)+1,"m")/12,0),0)</f>
        <v>0</v>
      </c>
      <c r="RDI49" s="258">
        <f ca="1">IFERROR(IF(ISNUMBER(SEARCH("months",#REF!)),INDEX(INDIRECT($I$20),1)*DATEDIF(RDI$25,MIN(RDJ$25,$F$19)+1,"m")/12,0),0)</f>
        <v>0</v>
      </c>
      <c r="RDK49" s="258">
        <f ca="1">IFERROR(IF(ISNUMBER(SEARCH("months",#REF!)),INDEX(INDIRECT($I$20),1)*DATEDIF(RDK$25,MIN(RDL$25,$F$19)+1,"m")/12,0),0)</f>
        <v>0</v>
      </c>
      <c r="RDM49" s="258">
        <f ca="1">IFERROR(IF(ISNUMBER(SEARCH("months",#REF!)),INDEX(INDIRECT($I$20),1)*DATEDIF(RDM$25,MIN(RDN$25,$F$19)+1,"m")/12,0),0)</f>
        <v>0</v>
      </c>
      <c r="RDO49" s="258">
        <f ca="1">IFERROR(IF(ISNUMBER(SEARCH("months",#REF!)),INDEX(INDIRECT($I$20),1)*DATEDIF(RDO$25,MIN(RDP$25,$F$19)+1,"m")/12,0),0)</f>
        <v>0</v>
      </c>
      <c r="RDQ49" s="258">
        <f ca="1">IFERROR(IF(ISNUMBER(SEARCH("months",#REF!)),INDEX(INDIRECT($I$20),1)*DATEDIF(RDQ$25,MIN(RDR$25,$F$19)+1,"m")/12,0),0)</f>
        <v>0</v>
      </c>
      <c r="RDS49" s="258">
        <f ca="1">IFERROR(IF(ISNUMBER(SEARCH("months",#REF!)),INDEX(INDIRECT($I$20),1)*DATEDIF(RDS$25,MIN(RDT$25,$F$19)+1,"m")/12,0),0)</f>
        <v>0</v>
      </c>
      <c r="RDU49" s="258">
        <f ca="1">IFERROR(IF(ISNUMBER(SEARCH("months",#REF!)),INDEX(INDIRECT($I$20),1)*DATEDIF(RDU$25,MIN(RDV$25,$F$19)+1,"m")/12,0),0)</f>
        <v>0</v>
      </c>
      <c r="RDW49" s="258">
        <f ca="1">IFERROR(IF(ISNUMBER(SEARCH("months",#REF!)),INDEX(INDIRECT($I$20),1)*DATEDIF(RDW$25,MIN(RDX$25,$F$19)+1,"m")/12,0),0)</f>
        <v>0</v>
      </c>
      <c r="RDY49" s="258">
        <f ca="1">IFERROR(IF(ISNUMBER(SEARCH("months",#REF!)),INDEX(INDIRECT($I$20),1)*DATEDIF(RDY$25,MIN(RDZ$25,$F$19)+1,"m")/12,0),0)</f>
        <v>0</v>
      </c>
      <c r="REA49" s="258">
        <f ca="1">IFERROR(IF(ISNUMBER(SEARCH("months",#REF!)),INDEX(INDIRECT($I$20),1)*DATEDIF(REA$25,MIN(REB$25,$F$19)+1,"m")/12,0),0)</f>
        <v>0</v>
      </c>
      <c r="REC49" s="258">
        <f ca="1">IFERROR(IF(ISNUMBER(SEARCH("months",#REF!)),INDEX(INDIRECT($I$20),1)*DATEDIF(REC$25,MIN(RED$25,$F$19)+1,"m")/12,0),0)</f>
        <v>0</v>
      </c>
      <c r="REE49" s="258">
        <f ca="1">IFERROR(IF(ISNUMBER(SEARCH("months",#REF!)),INDEX(INDIRECT($I$20),1)*DATEDIF(REE$25,MIN(REF$25,$F$19)+1,"m")/12,0),0)</f>
        <v>0</v>
      </c>
      <c r="REG49" s="258">
        <f ca="1">IFERROR(IF(ISNUMBER(SEARCH("months",#REF!)),INDEX(INDIRECT($I$20),1)*DATEDIF(REG$25,MIN(REH$25,$F$19)+1,"m")/12,0),0)</f>
        <v>0</v>
      </c>
      <c r="REI49" s="258">
        <f ca="1">IFERROR(IF(ISNUMBER(SEARCH("months",#REF!)),INDEX(INDIRECT($I$20),1)*DATEDIF(REI$25,MIN(REJ$25,$F$19)+1,"m")/12,0),0)</f>
        <v>0</v>
      </c>
      <c r="REK49" s="258">
        <f ca="1">IFERROR(IF(ISNUMBER(SEARCH("months",#REF!)),INDEX(INDIRECT($I$20),1)*DATEDIF(REK$25,MIN(REL$25,$F$19)+1,"m")/12,0),0)</f>
        <v>0</v>
      </c>
      <c r="REM49" s="258">
        <f ca="1">IFERROR(IF(ISNUMBER(SEARCH("months",#REF!)),INDEX(INDIRECT($I$20),1)*DATEDIF(REM$25,MIN(REN$25,$F$19)+1,"m")/12,0),0)</f>
        <v>0</v>
      </c>
      <c r="REO49" s="258">
        <f ca="1">IFERROR(IF(ISNUMBER(SEARCH("months",#REF!)),INDEX(INDIRECT($I$20),1)*DATEDIF(REO$25,MIN(REP$25,$F$19)+1,"m")/12,0),0)</f>
        <v>0</v>
      </c>
      <c r="REQ49" s="258">
        <f ca="1">IFERROR(IF(ISNUMBER(SEARCH("months",#REF!)),INDEX(INDIRECT($I$20),1)*DATEDIF(REQ$25,MIN(RER$25,$F$19)+1,"m")/12,0),0)</f>
        <v>0</v>
      </c>
      <c r="RES49" s="258">
        <f ca="1">IFERROR(IF(ISNUMBER(SEARCH("months",#REF!)),INDEX(INDIRECT($I$20),1)*DATEDIF(RES$25,MIN(RET$25,$F$19)+1,"m")/12,0),0)</f>
        <v>0</v>
      </c>
      <c r="REU49" s="258">
        <f ca="1">IFERROR(IF(ISNUMBER(SEARCH("months",#REF!)),INDEX(INDIRECT($I$20),1)*DATEDIF(REU$25,MIN(REV$25,$F$19)+1,"m")/12,0),0)</f>
        <v>0</v>
      </c>
      <c r="REW49" s="258">
        <f ca="1">IFERROR(IF(ISNUMBER(SEARCH("months",#REF!)),INDEX(INDIRECT($I$20),1)*DATEDIF(REW$25,MIN(REX$25,$F$19)+1,"m")/12,0),0)</f>
        <v>0</v>
      </c>
      <c r="REY49" s="258">
        <f ca="1">IFERROR(IF(ISNUMBER(SEARCH("months",#REF!)),INDEX(INDIRECT($I$20),1)*DATEDIF(REY$25,MIN(REZ$25,$F$19)+1,"m")/12,0),0)</f>
        <v>0</v>
      </c>
      <c r="RFA49" s="258">
        <f ca="1">IFERROR(IF(ISNUMBER(SEARCH("months",#REF!)),INDEX(INDIRECT($I$20),1)*DATEDIF(RFA$25,MIN(RFB$25,$F$19)+1,"m")/12,0),0)</f>
        <v>0</v>
      </c>
      <c r="RFC49" s="258">
        <f ca="1">IFERROR(IF(ISNUMBER(SEARCH("months",#REF!)),INDEX(INDIRECT($I$20),1)*DATEDIF(RFC$25,MIN(RFD$25,$F$19)+1,"m")/12,0),0)</f>
        <v>0</v>
      </c>
      <c r="RFE49" s="258">
        <f ca="1">IFERROR(IF(ISNUMBER(SEARCH("months",#REF!)),INDEX(INDIRECT($I$20),1)*DATEDIF(RFE$25,MIN(RFF$25,$F$19)+1,"m")/12,0),0)</f>
        <v>0</v>
      </c>
      <c r="RFG49" s="258">
        <f ca="1">IFERROR(IF(ISNUMBER(SEARCH("months",#REF!)),INDEX(INDIRECT($I$20),1)*DATEDIF(RFG$25,MIN(RFH$25,$F$19)+1,"m")/12,0),0)</f>
        <v>0</v>
      </c>
      <c r="RFI49" s="258">
        <f ca="1">IFERROR(IF(ISNUMBER(SEARCH("months",#REF!)),INDEX(INDIRECT($I$20),1)*DATEDIF(RFI$25,MIN(RFJ$25,$F$19)+1,"m")/12,0),0)</f>
        <v>0</v>
      </c>
      <c r="RFK49" s="258">
        <f ca="1">IFERROR(IF(ISNUMBER(SEARCH("months",#REF!)),INDEX(INDIRECT($I$20),1)*DATEDIF(RFK$25,MIN(RFL$25,$F$19)+1,"m")/12,0),0)</f>
        <v>0</v>
      </c>
      <c r="RFM49" s="258">
        <f ca="1">IFERROR(IF(ISNUMBER(SEARCH("months",#REF!)),INDEX(INDIRECT($I$20),1)*DATEDIF(RFM$25,MIN(RFN$25,$F$19)+1,"m")/12,0),0)</f>
        <v>0</v>
      </c>
      <c r="RFO49" s="258">
        <f ca="1">IFERROR(IF(ISNUMBER(SEARCH("months",#REF!)),INDEX(INDIRECT($I$20),1)*DATEDIF(RFO$25,MIN(RFP$25,$F$19)+1,"m")/12,0),0)</f>
        <v>0</v>
      </c>
      <c r="RFQ49" s="258">
        <f ca="1">IFERROR(IF(ISNUMBER(SEARCH("months",#REF!)),INDEX(INDIRECT($I$20),1)*DATEDIF(RFQ$25,MIN(RFR$25,$F$19)+1,"m")/12,0),0)</f>
        <v>0</v>
      </c>
      <c r="RFS49" s="258">
        <f ca="1">IFERROR(IF(ISNUMBER(SEARCH("months",#REF!)),INDEX(INDIRECT($I$20),1)*DATEDIF(RFS$25,MIN(RFT$25,$F$19)+1,"m")/12,0),0)</f>
        <v>0</v>
      </c>
      <c r="RFU49" s="258">
        <f ca="1">IFERROR(IF(ISNUMBER(SEARCH("months",#REF!)),INDEX(INDIRECT($I$20),1)*DATEDIF(RFU$25,MIN(RFV$25,$F$19)+1,"m")/12,0),0)</f>
        <v>0</v>
      </c>
      <c r="RFW49" s="258">
        <f ca="1">IFERROR(IF(ISNUMBER(SEARCH("months",#REF!)),INDEX(INDIRECT($I$20),1)*DATEDIF(RFW$25,MIN(RFX$25,$F$19)+1,"m")/12,0),0)</f>
        <v>0</v>
      </c>
      <c r="RFY49" s="258">
        <f ca="1">IFERROR(IF(ISNUMBER(SEARCH("months",#REF!)),INDEX(INDIRECT($I$20),1)*DATEDIF(RFY$25,MIN(RFZ$25,$F$19)+1,"m")/12,0),0)</f>
        <v>0</v>
      </c>
      <c r="RGA49" s="258">
        <f ca="1">IFERROR(IF(ISNUMBER(SEARCH("months",#REF!)),INDEX(INDIRECT($I$20),1)*DATEDIF(RGA$25,MIN(RGB$25,$F$19)+1,"m")/12,0),0)</f>
        <v>0</v>
      </c>
      <c r="RGC49" s="258">
        <f ca="1">IFERROR(IF(ISNUMBER(SEARCH("months",#REF!)),INDEX(INDIRECT($I$20),1)*DATEDIF(RGC$25,MIN(RGD$25,$F$19)+1,"m")/12,0),0)</f>
        <v>0</v>
      </c>
      <c r="RGE49" s="258">
        <f ca="1">IFERROR(IF(ISNUMBER(SEARCH("months",#REF!)),INDEX(INDIRECT($I$20),1)*DATEDIF(RGE$25,MIN(RGF$25,$F$19)+1,"m")/12,0),0)</f>
        <v>0</v>
      </c>
      <c r="RGG49" s="258">
        <f ca="1">IFERROR(IF(ISNUMBER(SEARCH("months",#REF!)),INDEX(INDIRECT($I$20),1)*DATEDIF(RGG$25,MIN(RGH$25,$F$19)+1,"m")/12,0),0)</f>
        <v>0</v>
      </c>
      <c r="RGI49" s="258">
        <f ca="1">IFERROR(IF(ISNUMBER(SEARCH("months",#REF!)),INDEX(INDIRECT($I$20),1)*DATEDIF(RGI$25,MIN(RGJ$25,$F$19)+1,"m")/12,0),0)</f>
        <v>0</v>
      </c>
      <c r="RGK49" s="258">
        <f ca="1">IFERROR(IF(ISNUMBER(SEARCH("months",#REF!)),INDEX(INDIRECT($I$20),1)*DATEDIF(RGK$25,MIN(RGL$25,$F$19)+1,"m")/12,0),0)</f>
        <v>0</v>
      </c>
      <c r="RGM49" s="258">
        <f ca="1">IFERROR(IF(ISNUMBER(SEARCH("months",#REF!)),INDEX(INDIRECT($I$20),1)*DATEDIF(RGM$25,MIN(RGN$25,$F$19)+1,"m")/12,0),0)</f>
        <v>0</v>
      </c>
      <c r="RGO49" s="258">
        <f ca="1">IFERROR(IF(ISNUMBER(SEARCH("months",#REF!)),INDEX(INDIRECT($I$20),1)*DATEDIF(RGO$25,MIN(RGP$25,$F$19)+1,"m")/12,0),0)</f>
        <v>0</v>
      </c>
      <c r="RGQ49" s="258">
        <f ca="1">IFERROR(IF(ISNUMBER(SEARCH("months",#REF!)),INDEX(INDIRECT($I$20),1)*DATEDIF(RGQ$25,MIN(RGR$25,$F$19)+1,"m")/12,0),0)</f>
        <v>0</v>
      </c>
      <c r="RGS49" s="258">
        <f ca="1">IFERROR(IF(ISNUMBER(SEARCH("months",#REF!)),INDEX(INDIRECT($I$20),1)*DATEDIF(RGS$25,MIN(RGT$25,$F$19)+1,"m")/12,0),0)</f>
        <v>0</v>
      </c>
      <c r="RGU49" s="258">
        <f ca="1">IFERROR(IF(ISNUMBER(SEARCH("months",#REF!)),INDEX(INDIRECT($I$20),1)*DATEDIF(RGU$25,MIN(RGV$25,$F$19)+1,"m")/12,0),0)</f>
        <v>0</v>
      </c>
      <c r="RGW49" s="258">
        <f ca="1">IFERROR(IF(ISNUMBER(SEARCH("months",#REF!)),INDEX(INDIRECT($I$20),1)*DATEDIF(RGW$25,MIN(RGX$25,$F$19)+1,"m")/12,0),0)</f>
        <v>0</v>
      </c>
      <c r="RGY49" s="258">
        <f ca="1">IFERROR(IF(ISNUMBER(SEARCH("months",#REF!)),INDEX(INDIRECT($I$20),1)*DATEDIF(RGY$25,MIN(RGZ$25,$F$19)+1,"m")/12,0),0)</f>
        <v>0</v>
      </c>
      <c r="RHA49" s="258">
        <f ca="1">IFERROR(IF(ISNUMBER(SEARCH("months",#REF!)),INDEX(INDIRECT($I$20),1)*DATEDIF(RHA$25,MIN(RHB$25,$F$19)+1,"m")/12,0),0)</f>
        <v>0</v>
      </c>
      <c r="RHC49" s="258">
        <f ca="1">IFERROR(IF(ISNUMBER(SEARCH("months",#REF!)),INDEX(INDIRECT($I$20),1)*DATEDIF(RHC$25,MIN(RHD$25,$F$19)+1,"m")/12,0),0)</f>
        <v>0</v>
      </c>
      <c r="RHE49" s="258">
        <f ca="1">IFERROR(IF(ISNUMBER(SEARCH("months",#REF!)),INDEX(INDIRECT($I$20),1)*DATEDIF(RHE$25,MIN(RHF$25,$F$19)+1,"m")/12,0),0)</f>
        <v>0</v>
      </c>
      <c r="RHG49" s="258">
        <f ca="1">IFERROR(IF(ISNUMBER(SEARCH("months",#REF!)),INDEX(INDIRECT($I$20),1)*DATEDIF(RHG$25,MIN(RHH$25,$F$19)+1,"m")/12,0),0)</f>
        <v>0</v>
      </c>
      <c r="RHI49" s="258">
        <f ca="1">IFERROR(IF(ISNUMBER(SEARCH("months",#REF!)),INDEX(INDIRECT($I$20),1)*DATEDIF(RHI$25,MIN(RHJ$25,$F$19)+1,"m")/12,0),0)</f>
        <v>0</v>
      </c>
      <c r="RHK49" s="258">
        <f ca="1">IFERROR(IF(ISNUMBER(SEARCH("months",#REF!)),INDEX(INDIRECT($I$20),1)*DATEDIF(RHK$25,MIN(RHL$25,$F$19)+1,"m")/12,0),0)</f>
        <v>0</v>
      </c>
      <c r="RHM49" s="258">
        <f ca="1">IFERROR(IF(ISNUMBER(SEARCH("months",#REF!)),INDEX(INDIRECT($I$20),1)*DATEDIF(RHM$25,MIN(RHN$25,$F$19)+1,"m")/12,0),0)</f>
        <v>0</v>
      </c>
      <c r="RHO49" s="258">
        <f ca="1">IFERROR(IF(ISNUMBER(SEARCH("months",#REF!)),INDEX(INDIRECT($I$20),1)*DATEDIF(RHO$25,MIN(RHP$25,$F$19)+1,"m")/12,0),0)</f>
        <v>0</v>
      </c>
      <c r="RHQ49" s="258">
        <f ca="1">IFERROR(IF(ISNUMBER(SEARCH("months",#REF!)),INDEX(INDIRECT($I$20),1)*DATEDIF(RHQ$25,MIN(RHR$25,$F$19)+1,"m")/12,0),0)</f>
        <v>0</v>
      </c>
      <c r="RHS49" s="258">
        <f ca="1">IFERROR(IF(ISNUMBER(SEARCH("months",#REF!)),INDEX(INDIRECT($I$20),1)*DATEDIF(RHS$25,MIN(RHT$25,$F$19)+1,"m")/12,0),0)</f>
        <v>0</v>
      </c>
      <c r="RHU49" s="258">
        <f ca="1">IFERROR(IF(ISNUMBER(SEARCH("months",#REF!)),INDEX(INDIRECT($I$20),1)*DATEDIF(RHU$25,MIN(RHV$25,$F$19)+1,"m")/12,0),0)</f>
        <v>0</v>
      </c>
      <c r="RHW49" s="258">
        <f ca="1">IFERROR(IF(ISNUMBER(SEARCH("months",#REF!)),INDEX(INDIRECT($I$20),1)*DATEDIF(RHW$25,MIN(RHX$25,$F$19)+1,"m")/12,0),0)</f>
        <v>0</v>
      </c>
      <c r="RHY49" s="258">
        <f ca="1">IFERROR(IF(ISNUMBER(SEARCH("months",#REF!)),INDEX(INDIRECT($I$20),1)*DATEDIF(RHY$25,MIN(RHZ$25,$F$19)+1,"m")/12,0),0)</f>
        <v>0</v>
      </c>
      <c r="RIA49" s="258">
        <f ca="1">IFERROR(IF(ISNUMBER(SEARCH("months",#REF!)),INDEX(INDIRECT($I$20),1)*DATEDIF(RIA$25,MIN(RIB$25,$F$19)+1,"m")/12,0),0)</f>
        <v>0</v>
      </c>
      <c r="RIC49" s="258">
        <f ca="1">IFERROR(IF(ISNUMBER(SEARCH("months",#REF!)),INDEX(INDIRECT($I$20),1)*DATEDIF(RIC$25,MIN(RID$25,$F$19)+1,"m")/12,0),0)</f>
        <v>0</v>
      </c>
      <c r="RIE49" s="258">
        <f ca="1">IFERROR(IF(ISNUMBER(SEARCH("months",#REF!)),INDEX(INDIRECT($I$20),1)*DATEDIF(RIE$25,MIN(RIF$25,$F$19)+1,"m")/12,0),0)</f>
        <v>0</v>
      </c>
      <c r="RIG49" s="258">
        <f ca="1">IFERROR(IF(ISNUMBER(SEARCH("months",#REF!)),INDEX(INDIRECT($I$20),1)*DATEDIF(RIG$25,MIN(RIH$25,$F$19)+1,"m")/12,0),0)</f>
        <v>0</v>
      </c>
      <c r="RII49" s="258">
        <f ca="1">IFERROR(IF(ISNUMBER(SEARCH("months",#REF!)),INDEX(INDIRECT($I$20),1)*DATEDIF(RII$25,MIN(RIJ$25,$F$19)+1,"m")/12,0),0)</f>
        <v>0</v>
      </c>
      <c r="RIK49" s="258">
        <f ca="1">IFERROR(IF(ISNUMBER(SEARCH("months",#REF!)),INDEX(INDIRECT($I$20),1)*DATEDIF(RIK$25,MIN(RIL$25,$F$19)+1,"m")/12,0),0)</f>
        <v>0</v>
      </c>
      <c r="RIM49" s="258">
        <f ca="1">IFERROR(IF(ISNUMBER(SEARCH("months",#REF!)),INDEX(INDIRECT($I$20),1)*DATEDIF(RIM$25,MIN(RIN$25,$F$19)+1,"m")/12,0),0)</f>
        <v>0</v>
      </c>
      <c r="RIO49" s="258">
        <f ca="1">IFERROR(IF(ISNUMBER(SEARCH("months",#REF!)),INDEX(INDIRECT($I$20),1)*DATEDIF(RIO$25,MIN(RIP$25,$F$19)+1,"m")/12,0),0)</f>
        <v>0</v>
      </c>
      <c r="RIQ49" s="258">
        <f ca="1">IFERROR(IF(ISNUMBER(SEARCH("months",#REF!)),INDEX(INDIRECT($I$20),1)*DATEDIF(RIQ$25,MIN(RIR$25,$F$19)+1,"m")/12,0),0)</f>
        <v>0</v>
      </c>
      <c r="RIS49" s="258">
        <f ca="1">IFERROR(IF(ISNUMBER(SEARCH("months",#REF!)),INDEX(INDIRECT($I$20),1)*DATEDIF(RIS$25,MIN(RIT$25,$F$19)+1,"m")/12,0),0)</f>
        <v>0</v>
      </c>
      <c r="RIU49" s="258">
        <f ca="1">IFERROR(IF(ISNUMBER(SEARCH("months",#REF!)),INDEX(INDIRECT($I$20),1)*DATEDIF(RIU$25,MIN(RIV$25,$F$19)+1,"m")/12,0),0)</f>
        <v>0</v>
      </c>
      <c r="RIW49" s="258">
        <f ca="1">IFERROR(IF(ISNUMBER(SEARCH("months",#REF!)),INDEX(INDIRECT($I$20),1)*DATEDIF(RIW$25,MIN(RIX$25,$F$19)+1,"m")/12,0),0)</f>
        <v>0</v>
      </c>
      <c r="RIY49" s="258">
        <f ca="1">IFERROR(IF(ISNUMBER(SEARCH("months",#REF!)),INDEX(INDIRECT($I$20),1)*DATEDIF(RIY$25,MIN(RIZ$25,$F$19)+1,"m")/12,0),0)</f>
        <v>0</v>
      </c>
      <c r="RJA49" s="258">
        <f ca="1">IFERROR(IF(ISNUMBER(SEARCH("months",#REF!)),INDEX(INDIRECT($I$20),1)*DATEDIF(RJA$25,MIN(RJB$25,$F$19)+1,"m")/12,0),0)</f>
        <v>0</v>
      </c>
      <c r="RJC49" s="258">
        <f ca="1">IFERROR(IF(ISNUMBER(SEARCH("months",#REF!)),INDEX(INDIRECT($I$20),1)*DATEDIF(RJC$25,MIN(RJD$25,$F$19)+1,"m")/12,0),0)</f>
        <v>0</v>
      </c>
      <c r="RJE49" s="258">
        <f ca="1">IFERROR(IF(ISNUMBER(SEARCH("months",#REF!)),INDEX(INDIRECT($I$20),1)*DATEDIF(RJE$25,MIN(RJF$25,$F$19)+1,"m")/12,0),0)</f>
        <v>0</v>
      </c>
      <c r="RJG49" s="258">
        <f ca="1">IFERROR(IF(ISNUMBER(SEARCH("months",#REF!)),INDEX(INDIRECT($I$20),1)*DATEDIF(RJG$25,MIN(RJH$25,$F$19)+1,"m")/12,0),0)</f>
        <v>0</v>
      </c>
      <c r="RJI49" s="258">
        <f ca="1">IFERROR(IF(ISNUMBER(SEARCH("months",#REF!)),INDEX(INDIRECT($I$20),1)*DATEDIF(RJI$25,MIN(RJJ$25,$F$19)+1,"m")/12,0),0)</f>
        <v>0</v>
      </c>
      <c r="RJK49" s="258">
        <f ca="1">IFERROR(IF(ISNUMBER(SEARCH("months",#REF!)),INDEX(INDIRECT($I$20),1)*DATEDIF(RJK$25,MIN(RJL$25,$F$19)+1,"m")/12,0),0)</f>
        <v>0</v>
      </c>
      <c r="RJM49" s="258">
        <f ca="1">IFERROR(IF(ISNUMBER(SEARCH("months",#REF!)),INDEX(INDIRECT($I$20),1)*DATEDIF(RJM$25,MIN(RJN$25,$F$19)+1,"m")/12,0),0)</f>
        <v>0</v>
      </c>
      <c r="RJO49" s="258">
        <f ca="1">IFERROR(IF(ISNUMBER(SEARCH("months",#REF!)),INDEX(INDIRECT($I$20),1)*DATEDIF(RJO$25,MIN(RJP$25,$F$19)+1,"m")/12,0),0)</f>
        <v>0</v>
      </c>
      <c r="RJQ49" s="258">
        <f ca="1">IFERROR(IF(ISNUMBER(SEARCH("months",#REF!)),INDEX(INDIRECT($I$20),1)*DATEDIF(RJQ$25,MIN(RJR$25,$F$19)+1,"m")/12,0),0)</f>
        <v>0</v>
      </c>
      <c r="RJS49" s="258">
        <f ca="1">IFERROR(IF(ISNUMBER(SEARCH("months",#REF!)),INDEX(INDIRECT($I$20),1)*DATEDIF(RJS$25,MIN(RJT$25,$F$19)+1,"m")/12,0),0)</f>
        <v>0</v>
      </c>
      <c r="RJU49" s="258">
        <f ca="1">IFERROR(IF(ISNUMBER(SEARCH("months",#REF!)),INDEX(INDIRECT($I$20),1)*DATEDIF(RJU$25,MIN(RJV$25,$F$19)+1,"m")/12,0),0)</f>
        <v>0</v>
      </c>
      <c r="RJW49" s="258">
        <f ca="1">IFERROR(IF(ISNUMBER(SEARCH("months",#REF!)),INDEX(INDIRECT($I$20),1)*DATEDIF(RJW$25,MIN(RJX$25,$F$19)+1,"m")/12,0),0)</f>
        <v>0</v>
      </c>
      <c r="RJY49" s="258">
        <f ca="1">IFERROR(IF(ISNUMBER(SEARCH("months",#REF!)),INDEX(INDIRECT($I$20),1)*DATEDIF(RJY$25,MIN(RJZ$25,$F$19)+1,"m")/12,0),0)</f>
        <v>0</v>
      </c>
      <c r="RKA49" s="258">
        <f ca="1">IFERROR(IF(ISNUMBER(SEARCH("months",#REF!)),INDEX(INDIRECT($I$20),1)*DATEDIF(RKA$25,MIN(RKB$25,$F$19)+1,"m")/12,0),0)</f>
        <v>0</v>
      </c>
      <c r="RKC49" s="258">
        <f ca="1">IFERROR(IF(ISNUMBER(SEARCH("months",#REF!)),INDEX(INDIRECT($I$20),1)*DATEDIF(RKC$25,MIN(RKD$25,$F$19)+1,"m")/12,0),0)</f>
        <v>0</v>
      </c>
      <c r="RKE49" s="258">
        <f ca="1">IFERROR(IF(ISNUMBER(SEARCH("months",#REF!)),INDEX(INDIRECT($I$20),1)*DATEDIF(RKE$25,MIN(RKF$25,$F$19)+1,"m")/12,0),0)</f>
        <v>0</v>
      </c>
      <c r="RKG49" s="258">
        <f ca="1">IFERROR(IF(ISNUMBER(SEARCH("months",#REF!)),INDEX(INDIRECT($I$20),1)*DATEDIF(RKG$25,MIN(RKH$25,$F$19)+1,"m")/12,0),0)</f>
        <v>0</v>
      </c>
      <c r="RKI49" s="258">
        <f ca="1">IFERROR(IF(ISNUMBER(SEARCH("months",#REF!)),INDEX(INDIRECT($I$20),1)*DATEDIF(RKI$25,MIN(RKJ$25,$F$19)+1,"m")/12,0),0)</f>
        <v>0</v>
      </c>
      <c r="RKK49" s="258">
        <f ca="1">IFERROR(IF(ISNUMBER(SEARCH("months",#REF!)),INDEX(INDIRECT($I$20),1)*DATEDIF(RKK$25,MIN(RKL$25,$F$19)+1,"m")/12,0),0)</f>
        <v>0</v>
      </c>
      <c r="RKM49" s="258">
        <f ca="1">IFERROR(IF(ISNUMBER(SEARCH("months",#REF!)),INDEX(INDIRECT($I$20),1)*DATEDIF(RKM$25,MIN(RKN$25,$F$19)+1,"m")/12,0),0)</f>
        <v>0</v>
      </c>
      <c r="RKO49" s="258">
        <f ca="1">IFERROR(IF(ISNUMBER(SEARCH("months",#REF!)),INDEX(INDIRECT($I$20),1)*DATEDIF(RKO$25,MIN(RKP$25,$F$19)+1,"m")/12,0),0)</f>
        <v>0</v>
      </c>
      <c r="RKQ49" s="258">
        <f ca="1">IFERROR(IF(ISNUMBER(SEARCH("months",#REF!)),INDEX(INDIRECT($I$20),1)*DATEDIF(RKQ$25,MIN(RKR$25,$F$19)+1,"m")/12,0),0)</f>
        <v>0</v>
      </c>
      <c r="RKS49" s="258">
        <f ca="1">IFERROR(IF(ISNUMBER(SEARCH("months",#REF!)),INDEX(INDIRECT($I$20),1)*DATEDIF(RKS$25,MIN(RKT$25,$F$19)+1,"m")/12,0),0)</f>
        <v>0</v>
      </c>
      <c r="RKU49" s="258">
        <f ca="1">IFERROR(IF(ISNUMBER(SEARCH("months",#REF!)),INDEX(INDIRECT($I$20),1)*DATEDIF(RKU$25,MIN(RKV$25,$F$19)+1,"m")/12,0),0)</f>
        <v>0</v>
      </c>
      <c r="RKW49" s="258">
        <f ca="1">IFERROR(IF(ISNUMBER(SEARCH("months",#REF!)),INDEX(INDIRECT($I$20),1)*DATEDIF(RKW$25,MIN(RKX$25,$F$19)+1,"m")/12,0),0)</f>
        <v>0</v>
      </c>
      <c r="RKY49" s="258">
        <f ca="1">IFERROR(IF(ISNUMBER(SEARCH("months",#REF!)),INDEX(INDIRECT($I$20),1)*DATEDIF(RKY$25,MIN(RKZ$25,$F$19)+1,"m")/12,0),0)</f>
        <v>0</v>
      </c>
      <c r="RLA49" s="258">
        <f ca="1">IFERROR(IF(ISNUMBER(SEARCH("months",#REF!)),INDEX(INDIRECT($I$20),1)*DATEDIF(RLA$25,MIN(RLB$25,$F$19)+1,"m")/12,0),0)</f>
        <v>0</v>
      </c>
      <c r="RLC49" s="258">
        <f ca="1">IFERROR(IF(ISNUMBER(SEARCH("months",#REF!)),INDEX(INDIRECT($I$20),1)*DATEDIF(RLC$25,MIN(RLD$25,$F$19)+1,"m")/12,0),0)</f>
        <v>0</v>
      </c>
      <c r="RLE49" s="258">
        <f ca="1">IFERROR(IF(ISNUMBER(SEARCH("months",#REF!)),INDEX(INDIRECT($I$20),1)*DATEDIF(RLE$25,MIN(RLF$25,$F$19)+1,"m")/12,0),0)</f>
        <v>0</v>
      </c>
      <c r="RLG49" s="258">
        <f ca="1">IFERROR(IF(ISNUMBER(SEARCH("months",#REF!)),INDEX(INDIRECT($I$20),1)*DATEDIF(RLG$25,MIN(RLH$25,$F$19)+1,"m")/12,0),0)</f>
        <v>0</v>
      </c>
      <c r="RLI49" s="258">
        <f ca="1">IFERROR(IF(ISNUMBER(SEARCH("months",#REF!)),INDEX(INDIRECT($I$20),1)*DATEDIF(RLI$25,MIN(RLJ$25,$F$19)+1,"m")/12,0),0)</f>
        <v>0</v>
      </c>
      <c r="RLK49" s="258">
        <f ca="1">IFERROR(IF(ISNUMBER(SEARCH("months",#REF!)),INDEX(INDIRECT($I$20),1)*DATEDIF(RLK$25,MIN(RLL$25,$F$19)+1,"m")/12,0),0)</f>
        <v>0</v>
      </c>
      <c r="RLM49" s="258">
        <f ca="1">IFERROR(IF(ISNUMBER(SEARCH("months",#REF!)),INDEX(INDIRECT($I$20),1)*DATEDIF(RLM$25,MIN(RLN$25,$F$19)+1,"m")/12,0),0)</f>
        <v>0</v>
      </c>
      <c r="RLO49" s="258">
        <f ca="1">IFERROR(IF(ISNUMBER(SEARCH("months",#REF!)),INDEX(INDIRECT($I$20),1)*DATEDIF(RLO$25,MIN(RLP$25,$F$19)+1,"m")/12,0),0)</f>
        <v>0</v>
      </c>
      <c r="RLQ49" s="258">
        <f ca="1">IFERROR(IF(ISNUMBER(SEARCH("months",#REF!)),INDEX(INDIRECT($I$20),1)*DATEDIF(RLQ$25,MIN(RLR$25,$F$19)+1,"m")/12,0),0)</f>
        <v>0</v>
      </c>
      <c r="RLS49" s="258">
        <f ca="1">IFERROR(IF(ISNUMBER(SEARCH("months",#REF!)),INDEX(INDIRECT($I$20),1)*DATEDIF(RLS$25,MIN(RLT$25,$F$19)+1,"m")/12,0),0)</f>
        <v>0</v>
      </c>
      <c r="RLU49" s="258">
        <f ca="1">IFERROR(IF(ISNUMBER(SEARCH("months",#REF!)),INDEX(INDIRECT($I$20),1)*DATEDIF(RLU$25,MIN(RLV$25,$F$19)+1,"m")/12,0),0)</f>
        <v>0</v>
      </c>
      <c r="RLW49" s="258">
        <f ca="1">IFERROR(IF(ISNUMBER(SEARCH("months",#REF!)),INDEX(INDIRECT($I$20),1)*DATEDIF(RLW$25,MIN(RLX$25,$F$19)+1,"m")/12,0),0)</f>
        <v>0</v>
      </c>
      <c r="RLY49" s="258">
        <f ca="1">IFERROR(IF(ISNUMBER(SEARCH("months",#REF!)),INDEX(INDIRECT($I$20),1)*DATEDIF(RLY$25,MIN(RLZ$25,$F$19)+1,"m")/12,0),0)</f>
        <v>0</v>
      </c>
      <c r="RMA49" s="258">
        <f ca="1">IFERROR(IF(ISNUMBER(SEARCH("months",#REF!)),INDEX(INDIRECT($I$20),1)*DATEDIF(RMA$25,MIN(RMB$25,$F$19)+1,"m")/12,0),0)</f>
        <v>0</v>
      </c>
      <c r="RMC49" s="258">
        <f ca="1">IFERROR(IF(ISNUMBER(SEARCH("months",#REF!)),INDEX(INDIRECT($I$20),1)*DATEDIF(RMC$25,MIN(RMD$25,$F$19)+1,"m")/12,0),0)</f>
        <v>0</v>
      </c>
      <c r="RME49" s="258">
        <f ca="1">IFERROR(IF(ISNUMBER(SEARCH("months",#REF!)),INDEX(INDIRECT($I$20),1)*DATEDIF(RME$25,MIN(RMF$25,$F$19)+1,"m")/12,0),0)</f>
        <v>0</v>
      </c>
      <c r="RMG49" s="258">
        <f ca="1">IFERROR(IF(ISNUMBER(SEARCH("months",#REF!)),INDEX(INDIRECT($I$20),1)*DATEDIF(RMG$25,MIN(RMH$25,$F$19)+1,"m")/12,0),0)</f>
        <v>0</v>
      </c>
      <c r="RMI49" s="258">
        <f ca="1">IFERROR(IF(ISNUMBER(SEARCH("months",#REF!)),INDEX(INDIRECT($I$20),1)*DATEDIF(RMI$25,MIN(RMJ$25,$F$19)+1,"m")/12,0),0)</f>
        <v>0</v>
      </c>
      <c r="RMK49" s="258">
        <f ca="1">IFERROR(IF(ISNUMBER(SEARCH("months",#REF!)),INDEX(INDIRECT($I$20),1)*DATEDIF(RMK$25,MIN(RML$25,$F$19)+1,"m")/12,0),0)</f>
        <v>0</v>
      </c>
      <c r="RMM49" s="258">
        <f ca="1">IFERROR(IF(ISNUMBER(SEARCH("months",#REF!)),INDEX(INDIRECT($I$20),1)*DATEDIF(RMM$25,MIN(RMN$25,$F$19)+1,"m")/12,0),0)</f>
        <v>0</v>
      </c>
      <c r="RMO49" s="258">
        <f ca="1">IFERROR(IF(ISNUMBER(SEARCH("months",#REF!)),INDEX(INDIRECT($I$20),1)*DATEDIF(RMO$25,MIN(RMP$25,$F$19)+1,"m")/12,0),0)</f>
        <v>0</v>
      </c>
      <c r="RMQ49" s="258">
        <f ca="1">IFERROR(IF(ISNUMBER(SEARCH("months",#REF!)),INDEX(INDIRECT($I$20),1)*DATEDIF(RMQ$25,MIN(RMR$25,$F$19)+1,"m")/12,0),0)</f>
        <v>0</v>
      </c>
      <c r="RMS49" s="258">
        <f ca="1">IFERROR(IF(ISNUMBER(SEARCH("months",#REF!)),INDEX(INDIRECT($I$20),1)*DATEDIF(RMS$25,MIN(RMT$25,$F$19)+1,"m")/12,0),0)</f>
        <v>0</v>
      </c>
      <c r="RMU49" s="258">
        <f ca="1">IFERROR(IF(ISNUMBER(SEARCH("months",#REF!)),INDEX(INDIRECT($I$20),1)*DATEDIF(RMU$25,MIN(RMV$25,$F$19)+1,"m")/12,0),0)</f>
        <v>0</v>
      </c>
      <c r="RMW49" s="258">
        <f ca="1">IFERROR(IF(ISNUMBER(SEARCH("months",#REF!)),INDEX(INDIRECT($I$20),1)*DATEDIF(RMW$25,MIN(RMX$25,$F$19)+1,"m")/12,0),0)</f>
        <v>0</v>
      </c>
      <c r="RMY49" s="258">
        <f ca="1">IFERROR(IF(ISNUMBER(SEARCH("months",#REF!)),INDEX(INDIRECT($I$20),1)*DATEDIF(RMY$25,MIN(RMZ$25,$F$19)+1,"m")/12,0),0)</f>
        <v>0</v>
      </c>
      <c r="RNA49" s="258">
        <f ca="1">IFERROR(IF(ISNUMBER(SEARCH("months",#REF!)),INDEX(INDIRECT($I$20),1)*DATEDIF(RNA$25,MIN(RNB$25,$F$19)+1,"m")/12,0),0)</f>
        <v>0</v>
      </c>
      <c r="RNC49" s="258">
        <f ca="1">IFERROR(IF(ISNUMBER(SEARCH("months",#REF!)),INDEX(INDIRECT($I$20),1)*DATEDIF(RNC$25,MIN(RND$25,$F$19)+1,"m")/12,0),0)</f>
        <v>0</v>
      </c>
      <c r="RNE49" s="258">
        <f ca="1">IFERROR(IF(ISNUMBER(SEARCH("months",#REF!)),INDEX(INDIRECT($I$20),1)*DATEDIF(RNE$25,MIN(RNF$25,$F$19)+1,"m")/12,0),0)</f>
        <v>0</v>
      </c>
      <c r="RNG49" s="258">
        <f ca="1">IFERROR(IF(ISNUMBER(SEARCH("months",#REF!)),INDEX(INDIRECT($I$20),1)*DATEDIF(RNG$25,MIN(RNH$25,$F$19)+1,"m")/12,0),0)</f>
        <v>0</v>
      </c>
      <c r="RNI49" s="258">
        <f ca="1">IFERROR(IF(ISNUMBER(SEARCH("months",#REF!)),INDEX(INDIRECT($I$20),1)*DATEDIF(RNI$25,MIN(RNJ$25,$F$19)+1,"m")/12,0),0)</f>
        <v>0</v>
      </c>
      <c r="RNK49" s="258">
        <f ca="1">IFERROR(IF(ISNUMBER(SEARCH("months",#REF!)),INDEX(INDIRECT($I$20),1)*DATEDIF(RNK$25,MIN(RNL$25,$F$19)+1,"m")/12,0),0)</f>
        <v>0</v>
      </c>
      <c r="RNM49" s="258">
        <f ca="1">IFERROR(IF(ISNUMBER(SEARCH("months",#REF!)),INDEX(INDIRECT($I$20),1)*DATEDIF(RNM$25,MIN(RNN$25,$F$19)+1,"m")/12,0),0)</f>
        <v>0</v>
      </c>
      <c r="RNO49" s="258">
        <f ca="1">IFERROR(IF(ISNUMBER(SEARCH("months",#REF!)),INDEX(INDIRECT($I$20),1)*DATEDIF(RNO$25,MIN(RNP$25,$F$19)+1,"m")/12,0),0)</f>
        <v>0</v>
      </c>
      <c r="RNQ49" s="258">
        <f ca="1">IFERROR(IF(ISNUMBER(SEARCH("months",#REF!)),INDEX(INDIRECT($I$20),1)*DATEDIF(RNQ$25,MIN(RNR$25,$F$19)+1,"m")/12,0),0)</f>
        <v>0</v>
      </c>
      <c r="RNS49" s="258">
        <f ca="1">IFERROR(IF(ISNUMBER(SEARCH("months",#REF!)),INDEX(INDIRECT($I$20),1)*DATEDIF(RNS$25,MIN(RNT$25,$F$19)+1,"m")/12,0),0)</f>
        <v>0</v>
      </c>
      <c r="RNU49" s="258">
        <f ca="1">IFERROR(IF(ISNUMBER(SEARCH("months",#REF!)),INDEX(INDIRECT($I$20),1)*DATEDIF(RNU$25,MIN(RNV$25,$F$19)+1,"m")/12,0),0)</f>
        <v>0</v>
      </c>
      <c r="RNW49" s="258">
        <f ca="1">IFERROR(IF(ISNUMBER(SEARCH("months",#REF!)),INDEX(INDIRECT($I$20),1)*DATEDIF(RNW$25,MIN(RNX$25,$F$19)+1,"m")/12,0),0)</f>
        <v>0</v>
      </c>
      <c r="RNY49" s="258">
        <f ca="1">IFERROR(IF(ISNUMBER(SEARCH("months",#REF!)),INDEX(INDIRECT($I$20),1)*DATEDIF(RNY$25,MIN(RNZ$25,$F$19)+1,"m")/12,0),0)</f>
        <v>0</v>
      </c>
      <c r="ROA49" s="258">
        <f ca="1">IFERROR(IF(ISNUMBER(SEARCH("months",#REF!)),INDEX(INDIRECT($I$20),1)*DATEDIF(ROA$25,MIN(ROB$25,$F$19)+1,"m")/12,0),0)</f>
        <v>0</v>
      </c>
      <c r="ROC49" s="258">
        <f ca="1">IFERROR(IF(ISNUMBER(SEARCH("months",#REF!)),INDEX(INDIRECT($I$20),1)*DATEDIF(ROC$25,MIN(ROD$25,$F$19)+1,"m")/12,0),0)</f>
        <v>0</v>
      </c>
      <c r="ROE49" s="258">
        <f ca="1">IFERROR(IF(ISNUMBER(SEARCH("months",#REF!)),INDEX(INDIRECT($I$20),1)*DATEDIF(ROE$25,MIN(ROF$25,$F$19)+1,"m")/12,0),0)</f>
        <v>0</v>
      </c>
      <c r="ROG49" s="258">
        <f ca="1">IFERROR(IF(ISNUMBER(SEARCH("months",#REF!)),INDEX(INDIRECT($I$20),1)*DATEDIF(ROG$25,MIN(ROH$25,$F$19)+1,"m")/12,0),0)</f>
        <v>0</v>
      </c>
      <c r="ROI49" s="258">
        <f ca="1">IFERROR(IF(ISNUMBER(SEARCH("months",#REF!)),INDEX(INDIRECT($I$20),1)*DATEDIF(ROI$25,MIN(ROJ$25,$F$19)+1,"m")/12,0),0)</f>
        <v>0</v>
      </c>
      <c r="ROK49" s="258">
        <f ca="1">IFERROR(IF(ISNUMBER(SEARCH("months",#REF!)),INDEX(INDIRECT($I$20),1)*DATEDIF(ROK$25,MIN(ROL$25,$F$19)+1,"m")/12,0),0)</f>
        <v>0</v>
      </c>
      <c r="ROM49" s="258">
        <f ca="1">IFERROR(IF(ISNUMBER(SEARCH("months",#REF!)),INDEX(INDIRECT($I$20),1)*DATEDIF(ROM$25,MIN(RON$25,$F$19)+1,"m")/12,0),0)</f>
        <v>0</v>
      </c>
      <c r="ROO49" s="258">
        <f ca="1">IFERROR(IF(ISNUMBER(SEARCH("months",#REF!)),INDEX(INDIRECT($I$20),1)*DATEDIF(ROO$25,MIN(ROP$25,$F$19)+1,"m")/12,0),0)</f>
        <v>0</v>
      </c>
      <c r="ROQ49" s="258">
        <f ca="1">IFERROR(IF(ISNUMBER(SEARCH("months",#REF!)),INDEX(INDIRECT($I$20),1)*DATEDIF(ROQ$25,MIN(ROR$25,$F$19)+1,"m")/12,0),0)</f>
        <v>0</v>
      </c>
      <c r="ROS49" s="258">
        <f ca="1">IFERROR(IF(ISNUMBER(SEARCH("months",#REF!)),INDEX(INDIRECT($I$20),1)*DATEDIF(ROS$25,MIN(ROT$25,$F$19)+1,"m")/12,0),0)</f>
        <v>0</v>
      </c>
      <c r="ROU49" s="258">
        <f ca="1">IFERROR(IF(ISNUMBER(SEARCH("months",#REF!)),INDEX(INDIRECT($I$20),1)*DATEDIF(ROU$25,MIN(ROV$25,$F$19)+1,"m")/12,0),0)</f>
        <v>0</v>
      </c>
      <c r="ROW49" s="258">
        <f ca="1">IFERROR(IF(ISNUMBER(SEARCH("months",#REF!)),INDEX(INDIRECT($I$20),1)*DATEDIF(ROW$25,MIN(ROX$25,$F$19)+1,"m")/12,0),0)</f>
        <v>0</v>
      </c>
      <c r="ROY49" s="258">
        <f ca="1">IFERROR(IF(ISNUMBER(SEARCH("months",#REF!)),INDEX(INDIRECT($I$20),1)*DATEDIF(ROY$25,MIN(ROZ$25,$F$19)+1,"m")/12,0),0)</f>
        <v>0</v>
      </c>
      <c r="RPA49" s="258">
        <f ca="1">IFERROR(IF(ISNUMBER(SEARCH("months",#REF!)),INDEX(INDIRECT($I$20),1)*DATEDIF(RPA$25,MIN(RPB$25,$F$19)+1,"m")/12,0),0)</f>
        <v>0</v>
      </c>
      <c r="RPC49" s="258">
        <f ca="1">IFERROR(IF(ISNUMBER(SEARCH("months",#REF!)),INDEX(INDIRECT($I$20),1)*DATEDIF(RPC$25,MIN(RPD$25,$F$19)+1,"m")/12,0),0)</f>
        <v>0</v>
      </c>
      <c r="RPE49" s="258">
        <f ca="1">IFERROR(IF(ISNUMBER(SEARCH("months",#REF!)),INDEX(INDIRECT($I$20),1)*DATEDIF(RPE$25,MIN(RPF$25,$F$19)+1,"m")/12,0),0)</f>
        <v>0</v>
      </c>
      <c r="RPG49" s="258">
        <f ca="1">IFERROR(IF(ISNUMBER(SEARCH("months",#REF!)),INDEX(INDIRECT($I$20),1)*DATEDIF(RPG$25,MIN(RPH$25,$F$19)+1,"m")/12,0),0)</f>
        <v>0</v>
      </c>
      <c r="RPI49" s="258">
        <f ca="1">IFERROR(IF(ISNUMBER(SEARCH("months",#REF!)),INDEX(INDIRECT($I$20),1)*DATEDIF(RPI$25,MIN(RPJ$25,$F$19)+1,"m")/12,0),0)</f>
        <v>0</v>
      </c>
      <c r="RPK49" s="258">
        <f ca="1">IFERROR(IF(ISNUMBER(SEARCH("months",#REF!)),INDEX(INDIRECT($I$20),1)*DATEDIF(RPK$25,MIN(RPL$25,$F$19)+1,"m")/12,0),0)</f>
        <v>0</v>
      </c>
      <c r="RPM49" s="258">
        <f ca="1">IFERROR(IF(ISNUMBER(SEARCH("months",#REF!)),INDEX(INDIRECT($I$20),1)*DATEDIF(RPM$25,MIN(RPN$25,$F$19)+1,"m")/12,0),0)</f>
        <v>0</v>
      </c>
      <c r="RPO49" s="258">
        <f ca="1">IFERROR(IF(ISNUMBER(SEARCH("months",#REF!)),INDEX(INDIRECT($I$20),1)*DATEDIF(RPO$25,MIN(RPP$25,$F$19)+1,"m")/12,0),0)</f>
        <v>0</v>
      </c>
      <c r="RPQ49" s="258">
        <f ca="1">IFERROR(IF(ISNUMBER(SEARCH("months",#REF!)),INDEX(INDIRECT($I$20),1)*DATEDIF(RPQ$25,MIN(RPR$25,$F$19)+1,"m")/12,0),0)</f>
        <v>0</v>
      </c>
      <c r="RPS49" s="258">
        <f ca="1">IFERROR(IF(ISNUMBER(SEARCH("months",#REF!)),INDEX(INDIRECT($I$20),1)*DATEDIF(RPS$25,MIN(RPT$25,$F$19)+1,"m")/12,0),0)</f>
        <v>0</v>
      </c>
      <c r="RPU49" s="258">
        <f ca="1">IFERROR(IF(ISNUMBER(SEARCH("months",#REF!)),INDEX(INDIRECT($I$20),1)*DATEDIF(RPU$25,MIN(RPV$25,$F$19)+1,"m")/12,0),0)</f>
        <v>0</v>
      </c>
      <c r="RPW49" s="258">
        <f ca="1">IFERROR(IF(ISNUMBER(SEARCH("months",#REF!)),INDEX(INDIRECT($I$20),1)*DATEDIF(RPW$25,MIN(RPX$25,$F$19)+1,"m")/12,0),0)</f>
        <v>0</v>
      </c>
      <c r="RPY49" s="258">
        <f ca="1">IFERROR(IF(ISNUMBER(SEARCH("months",#REF!)),INDEX(INDIRECT($I$20),1)*DATEDIF(RPY$25,MIN(RPZ$25,$F$19)+1,"m")/12,0),0)</f>
        <v>0</v>
      </c>
      <c r="RQA49" s="258">
        <f ca="1">IFERROR(IF(ISNUMBER(SEARCH("months",#REF!)),INDEX(INDIRECT($I$20),1)*DATEDIF(RQA$25,MIN(RQB$25,$F$19)+1,"m")/12,0),0)</f>
        <v>0</v>
      </c>
      <c r="RQC49" s="258">
        <f ca="1">IFERROR(IF(ISNUMBER(SEARCH("months",#REF!)),INDEX(INDIRECT($I$20),1)*DATEDIF(RQC$25,MIN(RQD$25,$F$19)+1,"m")/12,0),0)</f>
        <v>0</v>
      </c>
      <c r="RQE49" s="258">
        <f ca="1">IFERROR(IF(ISNUMBER(SEARCH("months",#REF!)),INDEX(INDIRECT($I$20),1)*DATEDIF(RQE$25,MIN(RQF$25,$F$19)+1,"m")/12,0),0)</f>
        <v>0</v>
      </c>
      <c r="RQG49" s="258">
        <f ca="1">IFERROR(IF(ISNUMBER(SEARCH("months",#REF!)),INDEX(INDIRECT($I$20),1)*DATEDIF(RQG$25,MIN(RQH$25,$F$19)+1,"m")/12,0),0)</f>
        <v>0</v>
      </c>
      <c r="RQI49" s="258">
        <f ca="1">IFERROR(IF(ISNUMBER(SEARCH("months",#REF!)),INDEX(INDIRECT($I$20),1)*DATEDIF(RQI$25,MIN(RQJ$25,$F$19)+1,"m")/12,0),0)</f>
        <v>0</v>
      </c>
      <c r="RQK49" s="258">
        <f ca="1">IFERROR(IF(ISNUMBER(SEARCH("months",#REF!)),INDEX(INDIRECT($I$20),1)*DATEDIF(RQK$25,MIN(RQL$25,$F$19)+1,"m")/12,0),0)</f>
        <v>0</v>
      </c>
      <c r="RQM49" s="258">
        <f ca="1">IFERROR(IF(ISNUMBER(SEARCH("months",#REF!)),INDEX(INDIRECT($I$20),1)*DATEDIF(RQM$25,MIN(RQN$25,$F$19)+1,"m")/12,0),0)</f>
        <v>0</v>
      </c>
      <c r="RQO49" s="258">
        <f ca="1">IFERROR(IF(ISNUMBER(SEARCH("months",#REF!)),INDEX(INDIRECT($I$20),1)*DATEDIF(RQO$25,MIN(RQP$25,$F$19)+1,"m")/12,0),0)</f>
        <v>0</v>
      </c>
      <c r="RQQ49" s="258">
        <f ca="1">IFERROR(IF(ISNUMBER(SEARCH("months",#REF!)),INDEX(INDIRECT($I$20),1)*DATEDIF(RQQ$25,MIN(RQR$25,$F$19)+1,"m")/12,0),0)</f>
        <v>0</v>
      </c>
      <c r="RQS49" s="258">
        <f ca="1">IFERROR(IF(ISNUMBER(SEARCH("months",#REF!)),INDEX(INDIRECT($I$20),1)*DATEDIF(RQS$25,MIN(RQT$25,$F$19)+1,"m")/12,0),0)</f>
        <v>0</v>
      </c>
      <c r="RQU49" s="258">
        <f ca="1">IFERROR(IF(ISNUMBER(SEARCH("months",#REF!)),INDEX(INDIRECT($I$20),1)*DATEDIF(RQU$25,MIN(RQV$25,$F$19)+1,"m")/12,0),0)</f>
        <v>0</v>
      </c>
      <c r="RQW49" s="258">
        <f ca="1">IFERROR(IF(ISNUMBER(SEARCH("months",#REF!)),INDEX(INDIRECT($I$20),1)*DATEDIF(RQW$25,MIN(RQX$25,$F$19)+1,"m")/12,0),0)</f>
        <v>0</v>
      </c>
      <c r="RQY49" s="258">
        <f ca="1">IFERROR(IF(ISNUMBER(SEARCH("months",#REF!)),INDEX(INDIRECT($I$20),1)*DATEDIF(RQY$25,MIN(RQZ$25,$F$19)+1,"m")/12,0),0)</f>
        <v>0</v>
      </c>
      <c r="RRA49" s="258">
        <f ca="1">IFERROR(IF(ISNUMBER(SEARCH("months",#REF!)),INDEX(INDIRECT($I$20),1)*DATEDIF(RRA$25,MIN(RRB$25,$F$19)+1,"m")/12,0),0)</f>
        <v>0</v>
      </c>
      <c r="RRC49" s="258">
        <f ca="1">IFERROR(IF(ISNUMBER(SEARCH("months",#REF!)),INDEX(INDIRECT($I$20),1)*DATEDIF(RRC$25,MIN(RRD$25,$F$19)+1,"m")/12,0),0)</f>
        <v>0</v>
      </c>
      <c r="RRE49" s="258">
        <f ca="1">IFERROR(IF(ISNUMBER(SEARCH("months",#REF!)),INDEX(INDIRECT($I$20),1)*DATEDIF(RRE$25,MIN(RRF$25,$F$19)+1,"m")/12,0),0)</f>
        <v>0</v>
      </c>
      <c r="RRG49" s="258">
        <f ca="1">IFERROR(IF(ISNUMBER(SEARCH("months",#REF!)),INDEX(INDIRECT($I$20),1)*DATEDIF(RRG$25,MIN(RRH$25,$F$19)+1,"m")/12,0),0)</f>
        <v>0</v>
      </c>
      <c r="RRI49" s="258">
        <f ca="1">IFERROR(IF(ISNUMBER(SEARCH("months",#REF!)),INDEX(INDIRECT($I$20),1)*DATEDIF(RRI$25,MIN(RRJ$25,$F$19)+1,"m")/12,0),0)</f>
        <v>0</v>
      </c>
      <c r="RRK49" s="258">
        <f ca="1">IFERROR(IF(ISNUMBER(SEARCH("months",#REF!)),INDEX(INDIRECT($I$20),1)*DATEDIF(RRK$25,MIN(RRL$25,$F$19)+1,"m")/12,0),0)</f>
        <v>0</v>
      </c>
      <c r="RRM49" s="258">
        <f ca="1">IFERROR(IF(ISNUMBER(SEARCH("months",#REF!)),INDEX(INDIRECT($I$20),1)*DATEDIF(RRM$25,MIN(RRN$25,$F$19)+1,"m")/12,0),0)</f>
        <v>0</v>
      </c>
      <c r="RRO49" s="258">
        <f ca="1">IFERROR(IF(ISNUMBER(SEARCH("months",#REF!)),INDEX(INDIRECT($I$20),1)*DATEDIF(RRO$25,MIN(RRP$25,$F$19)+1,"m")/12,0),0)</f>
        <v>0</v>
      </c>
      <c r="RRQ49" s="258">
        <f ca="1">IFERROR(IF(ISNUMBER(SEARCH("months",#REF!)),INDEX(INDIRECT($I$20),1)*DATEDIF(RRQ$25,MIN(RRR$25,$F$19)+1,"m")/12,0),0)</f>
        <v>0</v>
      </c>
      <c r="RRS49" s="258">
        <f ca="1">IFERROR(IF(ISNUMBER(SEARCH("months",#REF!)),INDEX(INDIRECT($I$20),1)*DATEDIF(RRS$25,MIN(RRT$25,$F$19)+1,"m")/12,0),0)</f>
        <v>0</v>
      </c>
      <c r="RRU49" s="258">
        <f ca="1">IFERROR(IF(ISNUMBER(SEARCH("months",#REF!)),INDEX(INDIRECT($I$20),1)*DATEDIF(RRU$25,MIN(RRV$25,$F$19)+1,"m")/12,0),0)</f>
        <v>0</v>
      </c>
      <c r="RRW49" s="258">
        <f ca="1">IFERROR(IF(ISNUMBER(SEARCH("months",#REF!)),INDEX(INDIRECT($I$20),1)*DATEDIF(RRW$25,MIN(RRX$25,$F$19)+1,"m")/12,0),0)</f>
        <v>0</v>
      </c>
      <c r="RRY49" s="258">
        <f ca="1">IFERROR(IF(ISNUMBER(SEARCH("months",#REF!)),INDEX(INDIRECT($I$20),1)*DATEDIF(RRY$25,MIN(RRZ$25,$F$19)+1,"m")/12,0),0)</f>
        <v>0</v>
      </c>
      <c r="RSA49" s="258">
        <f ca="1">IFERROR(IF(ISNUMBER(SEARCH("months",#REF!)),INDEX(INDIRECT($I$20),1)*DATEDIF(RSA$25,MIN(RSB$25,$F$19)+1,"m")/12,0),0)</f>
        <v>0</v>
      </c>
      <c r="RSC49" s="258">
        <f ca="1">IFERROR(IF(ISNUMBER(SEARCH("months",#REF!)),INDEX(INDIRECT($I$20),1)*DATEDIF(RSC$25,MIN(RSD$25,$F$19)+1,"m")/12,0),0)</f>
        <v>0</v>
      </c>
      <c r="RSE49" s="258">
        <f ca="1">IFERROR(IF(ISNUMBER(SEARCH("months",#REF!)),INDEX(INDIRECT($I$20),1)*DATEDIF(RSE$25,MIN(RSF$25,$F$19)+1,"m")/12,0),0)</f>
        <v>0</v>
      </c>
      <c r="RSG49" s="258">
        <f ca="1">IFERROR(IF(ISNUMBER(SEARCH("months",#REF!)),INDEX(INDIRECT($I$20),1)*DATEDIF(RSG$25,MIN(RSH$25,$F$19)+1,"m")/12,0),0)</f>
        <v>0</v>
      </c>
      <c r="RSI49" s="258">
        <f ca="1">IFERROR(IF(ISNUMBER(SEARCH("months",#REF!)),INDEX(INDIRECT($I$20),1)*DATEDIF(RSI$25,MIN(RSJ$25,$F$19)+1,"m")/12,0),0)</f>
        <v>0</v>
      </c>
      <c r="RSK49" s="258">
        <f ca="1">IFERROR(IF(ISNUMBER(SEARCH("months",#REF!)),INDEX(INDIRECT($I$20),1)*DATEDIF(RSK$25,MIN(RSL$25,$F$19)+1,"m")/12,0),0)</f>
        <v>0</v>
      </c>
      <c r="RSM49" s="258">
        <f ca="1">IFERROR(IF(ISNUMBER(SEARCH("months",#REF!)),INDEX(INDIRECT($I$20),1)*DATEDIF(RSM$25,MIN(RSN$25,$F$19)+1,"m")/12,0),0)</f>
        <v>0</v>
      </c>
      <c r="RSO49" s="258">
        <f ca="1">IFERROR(IF(ISNUMBER(SEARCH("months",#REF!)),INDEX(INDIRECT($I$20),1)*DATEDIF(RSO$25,MIN(RSP$25,$F$19)+1,"m")/12,0),0)</f>
        <v>0</v>
      </c>
      <c r="RSQ49" s="258">
        <f ca="1">IFERROR(IF(ISNUMBER(SEARCH("months",#REF!)),INDEX(INDIRECT($I$20),1)*DATEDIF(RSQ$25,MIN(RSR$25,$F$19)+1,"m")/12,0),0)</f>
        <v>0</v>
      </c>
      <c r="RSS49" s="258">
        <f ca="1">IFERROR(IF(ISNUMBER(SEARCH("months",#REF!)),INDEX(INDIRECT($I$20),1)*DATEDIF(RSS$25,MIN(RST$25,$F$19)+1,"m")/12,0),0)</f>
        <v>0</v>
      </c>
      <c r="RSU49" s="258">
        <f ca="1">IFERROR(IF(ISNUMBER(SEARCH("months",#REF!)),INDEX(INDIRECT($I$20),1)*DATEDIF(RSU$25,MIN(RSV$25,$F$19)+1,"m")/12,0),0)</f>
        <v>0</v>
      </c>
      <c r="RSW49" s="258">
        <f ca="1">IFERROR(IF(ISNUMBER(SEARCH("months",#REF!)),INDEX(INDIRECT($I$20),1)*DATEDIF(RSW$25,MIN(RSX$25,$F$19)+1,"m")/12,0),0)</f>
        <v>0</v>
      </c>
      <c r="RSY49" s="258">
        <f ca="1">IFERROR(IF(ISNUMBER(SEARCH("months",#REF!)),INDEX(INDIRECT($I$20),1)*DATEDIF(RSY$25,MIN(RSZ$25,$F$19)+1,"m")/12,0),0)</f>
        <v>0</v>
      </c>
      <c r="RTA49" s="258">
        <f ca="1">IFERROR(IF(ISNUMBER(SEARCH("months",#REF!)),INDEX(INDIRECT($I$20),1)*DATEDIF(RTA$25,MIN(RTB$25,$F$19)+1,"m")/12,0),0)</f>
        <v>0</v>
      </c>
      <c r="RTC49" s="258">
        <f ca="1">IFERROR(IF(ISNUMBER(SEARCH("months",#REF!)),INDEX(INDIRECT($I$20),1)*DATEDIF(RTC$25,MIN(RTD$25,$F$19)+1,"m")/12,0),0)</f>
        <v>0</v>
      </c>
      <c r="RTE49" s="258">
        <f ca="1">IFERROR(IF(ISNUMBER(SEARCH("months",#REF!)),INDEX(INDIRECT($I$20),1)*DATEDIF(RTE$25,MIN(RTF$25,$F$19)+1,"m")/12,0),0)</f>
        <v>0</v>
      </c>
      <c r="RTG49" s="258">
        <f ca="1">IFERROR(IF(ISNUMBER(SEARCH("months",#REF!)),INDEX(INDIRECT($I$20),1)*DATEDIF(RTG$25,MIN(RTH$25,$F$19)+1,"m")/12,0),0)</f>
        <v>0</v>
      </c>
      <c r="RTI49" s="258">
        <f ca="1">IFERROR(IF(ISNUMBER(SEARCH("months",#REF!)),INDEX(INDIRECT($I$20),1)*DATEDIF(RTI$25,MIN(RTJ$25,$F$19)+1,"m")/12,0),0)</f>
        <v>0</v>
      </c>
      <c r="RTK49" s="258">
        <f ca="1">IFERROR(IF(ISNUMBER(SEARCH("months",#REF!)),INDEX(INDIRECT($I$20),1)*DATEDIF(RTK$25,MIN(RTL$25,$F$19)+1,"m")/12,0),0)</f>
        <v>0</v>
      </c>
      <c r="RTM49" s="258">
        <f ca="1">IFERROR(IF(ISNUMBER(SEARCH("months",#REF!)),INDEX(INDIRECT($I$20),1)*DATEDIF(RTM$25,MIN(RTN$25,$F$19)+1,"m")/12,0),0)</f>
        <v>0</v>
      </c>
      <c r="RTO49" s="258">
        <f ca="1">IFERROR(IF(ISNUMBER(SEARCH("months",#REF!)),INDEX(INDIRECT($I$20),1)*DATEDIF(RTO$25,MIN(RTP$25,$F$19)+1,"m")/12,0),0)</f>
        <v>0</v>
      </c>
      <c r="RTQ49" s="258">
        <f ca="1">IFERROR(IF(ISNUMBER(SEARCH("months",#REF!)),INDEX(INDIRECT($I$20),1)*DATEDIF(RTQ$25,MIN(RTR$25,$F$19)+1,"m")/12,0),0)</f>
        <v>0</v>
      </c>
      <c r="RTS49" s="258">
        <f ca="1">IFERROR(IF(ISNUMBER(SEARCH("months",#REF!)),INDEX(INDIRECT($I$20),1)*DATEDIF(RTS$25,MIN(RTT$25,$F$19)+1,"m")/12,0),0)</f>
        <v>0</v>
      </c>
      <c r="RTU49" s="258">
        <f ca="1">IFERROR(IF(ISNUMBER(SEARCH("months",#REF!)),INDEX(INDIRECT($I$20),1)*DATEDIF(RTU$25,MIN(RTV$25,$F$19)+1,"m")/12,0),0)</f>
        <v>0</v>
      </c>
      <c r="RTW49" s="258">
        <f ca="1">IFERROR(IF(ISNUMBER(SEARCH("months",#REF!)),INDEX(INDIRECT($I$20),1)*DATEDIF(RTW$25,MIN(RTX$25,$F$19)+1,"m")/12,0),0)</f>
        <v>0</v>
      </c>
      <c r="RTY49" s="258">
        <f ca="1">IFERROR(IF(ISNUMBER(SEARCH("months",#REF!)),INDEX(INDIRECT($I$20),1)*DATEDIF(RTY$25,MIN(RTZ$25,$F$19)+1,"m")/12,0),0)</f>
        <v>0</v>
      </c>
      <c r="RUA49" s="258">
        <f ca="1">IFERROR(IF(ISNUMBER(SEARCH("months",#REF!)),INDEX(INDIRECT($I$20),1)*DATEDIF(RUA$25,MIN(RUB$25,$F$19)+1,"m")/12,0),0)</f>
        <v>0</v>
      </c>
      <c r="RUC49" s="258">
        <f ca="1">IFERROR(IF(ISNUMBER(SEARCH("months",#REF!)),INDEX(INDIRECT($I$20),1)*DATEDIF(RUC$25,MIN(RUD$25,$F$19)+1,"m")/12,0),0)</f>
        <v>0</v>
      </c>
      <c r="RUE49" s="258">
        <f ca="1">IFERROR(IF(ISNUMBER(SEARCH("months",#REF!)),INDEX(INDIRECT($I$20),1)*DATEDIF(RUE$25,MIN(RUF$25,$F$19)+1,"m")/12,0),0)</f>
        <v>0</v>
      </c>
      <c r="RUG49" s="258">
        <f ca="1">IFERROR(IF(ISNUMBER(SEARCH("months",#REF!)),INDEX(INDIRECT($I$20),1)*DATEDIF(RUG$25,MIN(RUH$25,$F$19)+1,"m")/12,0),0)</f>
        <v>0</v>
      </c>
      <c r="RUI49" s="258">
        <f ca="1">IFERROR(IF(ISNUMBER(SEARCH("months",#REF!)),INDEX(INDIRECT($I$20),1)*DATEDIF(RUI$25,MIN(RUJ$25,$F$19)+1,"m")/12,0),0)</f>
        <v>0</v>
      </c>
      <c r="RUK49" s="258">
        <f ca="1">IFERROR(IF(ISNUMBER(SEARCH("months",#REF!)),INDEX(INDIRECT($I$20),1)*DATEDIF(RUK$25,MIN(RUL$25,$F$19)+1,"m")/12,0),0)</f>
        <v>0</v>
      </c>
      <c r="RUM49" s="258">
        <f ca="1">IFERROR(IF(ISNUMBER(SEARCH("months",#REF!)),INDEX(INDIRECT($I$20),1)*DATEDIF(RUM$25,MIN(RUN$25,$F$19)+1,"m")/12,0),0)</f>
        <v>0</v>
      </c>
      <c r="RUO49" s="258">
        <f ca="1">IFERROR(IF(ISNUMBER(SEARCH("months",#REF!)),INDEX(INDIRECT($I$20),1)*DATEDIF(RUO$25,MIN(RUP$25,$F$19)+1,"m")/12,0),0)</f>
        <v>0</v>
      </c>
      <c r="RUQ49" s="258">
        <f ca="1">IFERROR(IF(ISNUMBER(SEARCH("months",#REF!)),INDEX(INDIRECT($I$20),1)*DATEDIF(RUQ$25,MIN(RUR$25,$F$19)+1,"m")/12,0),0)</f>
        <v>0</v>
      </c>
      <c r="RUS49" s="258">
        <f ca="1">IFERROR(IF(ISNUMBER(SEARCH("months",#REF!)),INDEX(INDIRECT($I$20),1)*DATEDIF(RUS$25,MIN(RUT$25,$F$19)+1,"m")/12,0),0)</f>
        <v>0</v>
      </c>
      <c r="RUU49" s="258">
        <f ca="1">IFERROR(IF(ISNUMBER(SEARCH("months",#REF!)),INDEX(INDIRECT($I$20),1)*DATEDIF(RUU$25,MIN(RUV$25,$F$19)+1,"m")/12,0),0)</f>
        <v>0</v>
      </c>
      <c r="RUW49" s="258">
        <f ca="1">IFERROR(IF(ISNUMBER(SEARCH("months",#REF!)),INDEX(INDIRECT($I$20),1)*DATEDIF(RUW$25,MIN(RUX$25,$F$19)+1,"m")/12,0),0)</f>
        <v>0</v>
      </c>
      <c r="RUY49" s="258">
        <f ca="1">IFERROR(IF(ISNUMBER(SEARCH("months",#REF!)),INDEX(INDIRECT($I$20),1)*DATEDIF(RUY$25,MIN(RUZ$25,$F$19)+1,"m")/12,0),0)</f>
        <v>0</v>
      </c>
      <c r="RVA49" s="258">
        <f ca="1">IFERROR(IF(ISNUMBER(SEARCH("months",#REF!)),INDEX(INDIRECT($I$20),1)*DATEDIF(RVA$25,MIN(RVB$25,$F$19)+1,"m")/12,0),0)</f>
        <v>0</v>
      </c>
      <c r="RVC49" s="258">
        <f ca="1">IFERROR(IF(ISNUMBER(SEARCH("months",#REF!)),INDEX(INDIRECT($I$20),1)*DATEDIF(RVC$25,MIN(RVD$25,$F$19)+1,"m")/12,0),0)</f>
        <v>0</v>
      </c>
      <c r="RVE49" s="258">
        <f ca="1">IFERROR(IF(ISNUMBER(SEARCH("months",#REF!)),INDEX(INDIRECT($I$20),1)*DATEDIF(RVE$25,MIN(RVF$25,$F$19)+1,"m")/12,0),0)</f>
        <v>0</v>
      </c>
      <c r="RVG49" s="258">
        <f ca="1">IFERROR(IF(ISNUMBER(SEARCH("months",#REF!)),INDEX(INDIRECT($I$20),1)*DATEDIF(RVG$25,MIN(RVH$25,$F$19)+1,"m")/12,0),0)</f>
        <v>0</v>
      </c>
      <c r="RVI49" s="258">
        <f ca="1">IFERROR(IF(ISNUMBER(SEARCH("months",#REF!)),INDEX(INDIRECT($I$20),1)*DATEDIF(RVI$25,MIN(RVJ$25,$F$19)+1,"m")/12,0),0)</f>
        <v>0</v>
      </c>
      <c r="RVK49" s="258">
        <f ca="1">IFERROR(IF(ISNUMBER(SEARCH("months",#REF!)),INDEX(INDIRECT($I$20),1)*DATEDIF(RVK$25,MIN(RVL$25,$F$19)+1,"m")/12,0),0)</f>
        <v>0</v>
      </c>
      <c r="RVM49" s="258">
        <f ca="1">IFERROR(IF(ISNUMBER(SEARCH("months",#REF!)),INDEX(INDIRECT($I$20),1)*DATEDIF(RVM$25,MIN(RVN$25,$F$19)+1,"m")/12,0),0)</f>
        <v>0</v>
      </c>
      <c r="RVO49" s="258">
        <f ca="1">IFERROR(IF(ISNUMBER(SEARCH("months",#REF!)),INDEX(INDIRECT($I$20),1)*DATEDIF(RVO$25,MIN(RVP$25,$F$19)+1,"m")/12,0),0)</f>
        <v>0</v>
      </c>
      <c r="RVQ49" s="258">
        <f ca="1">IFERROR(IF(ISNUMBER(SEARCH("months",#REF!)),INDEX(INDIRECT($I$20),1)*DATEDIF(RVQ$25,MIN(RVR$25,$F$19)+1,"m")/12,0),0)</f>
        <v>0</v>
      </c>
      <c r="RVS49" s="258">
        <f ca="1">IFERROR(IF(ISNUMBER(SEARCH("months",#REF!)),INDEX(INDIRECT($I$20),1)*DATEDIF(RVS$25,MIN(RVT$25,$F$19)+1,"m")/12,0),0)</f>
        <v>0</v>
      </c>
      <c r="RVU49" s="258">
        <f ca="1">IFERROR(IF(ISNUMBER(SEARCH("months",#REF!)),INDEX(INDIRECT($I$20),1)*DATEDIF(RVU$25,MIN(RVV$25,$F$19)+1,"m")/12,0),0)</f>
        <v>0</v>
      </c>
      <c r="RVW49" s="258">
        <f ca="1">IFERROR(IF(ISNUMBER(SEARCH("months",#REF!)),INDEX(INDIRECT($I$20),1)*DATEDIF(RVW$25,MIN(RVX$25,$F$19)+1,"m")/12,0),0)</f>
        <v>0</v>
      </c>
      <c r="RVY49" s="258">
        <f ca="1">IFERROR(IF(ISNUMBER(SEARCH("months",#REF!)),INDEX(INDIRECT($I$20),1)*DATEDIF(RVY$25,MIN(RVZ$25,$F$19)+1,"m")/12,0),0)</f>
        <v>0</v>
      </c>
      <c r="RWA49" s="258">
        <f ca="1">IFERROR(IF(ISNUMBER(SEARCH("months",#REF!)),INDEX(INDIRECT($I$20),1)*DATEDIF(RWA$25,MIN(RWB$25,$F$19)+1,"m")/12,0),0)</f>
        <v>0</v>
      </c>
      <c r="RWC49" s="258">
        <f ca="1">IFERROR(IF(ISNUMBER(SEARCH("months",#REF!)),INDEX(INDIRECT($I$20),1)*DATEDIF(RWC$25,MIN(RWD$25,$F$19)+1,"m")/12,0),0)</f>
        <v>0</v>
      </c>
      <c r="RWE49" s="258">
        <f ca="1">IFERROR(IF(ISNUMBER(SEARCH("months",#REF!)),INDEX(INDIRECT($I$20),1)*DATEDIF(RWE$25,MIN(RWF$25,$F$19)+1,"m")/12,0),0)</f>
        <v>0</v>
      </c>
      <c r="RWG49" s="258">
        <f ca="1">IFERROR(IF(ISNUMBER(SEARCH("months",#REF!)),INDEX(INDIRECT($I$20),1)*DATEDIF(RWG$25,MIN(RWH$25,$F$19)+1,"m")/12,0),0)</f>
        <v>0</v>
      </c>
      <c r="RWI49" s="258">
        <f ca="1">IFERROR(IF(ISNUMBER(SEARCH("months",#REF!)),INDEX(INDIRECT($I$20),1)*DATEDIF(RWI$25,MIN(RWJ$25,$F$19)+1,"m")/12,0),0)</f>
        <v>0</v>
      </c>
      <c r="RWK49" s="258">
        <f ca="1">IFERROR(IF(ISNUMBER(SEARCH("months",#REF!)),INDEX(INDIRECT($I$20),1)*DATEDIF(RWK$25,MIN(RWL$25,$F$19)+1,"m")/12,0),0)</f>
        <v>0</v>
      </c>
      <c r="RWM49" s="258">
        <f ca="1">IFERROR(IF(ISNUMBER(SEARCH("months",#REF!)),INDEX(INDIRECT($I$20),1)*DATEDIF(RWM$25,MIN(RWN$25,$F$19)+1,"m")/12,0),0)</f>
        <v>0</v>
      </c>
      <c r="RWO49" s="258">
        <f ca="1">IFERROR(IF(ISNUMBER(SEARCH("months",#REF!)),INDEX(INDIRECT($I$20),1)*DATEDIF(RWO$25,MIN(RWP$25,$F$19)+1,"m")/12,0),0)</f>
        <v>0</v>
      </c>
      <c r="RWQ49" s="258">
        <f ca="1">IFERROR(IF(ISNUMBER(SEARCH("months",#REF!)),INDEX(INDIRECT($I$20),1)*DATEDIF(RWQ$25,MIN(RWR$25,$F$19)+1,"m")/12,0),0)</f>
        <v>0</v>
      </c>
      <c r="RWS49" s="258">
        <f ca="1">IFERROR(IF(ISNUMBER(SEARCH("months",#REF!)),INDEX(INDIRECT($I$20),1)*DATEDIF(RWS$25,MIN(RWT$25,$F$19)+1,"m")/12,0),0)</f>
        <v>0</v>
      </c>
      <c r="RWU49" s="258">
        <f ca="1">IFERROR(IF(ISNUMBER(SEARCH("months",#REF!)),INDEX(INDIRECT($I$20),1)*DATEDIF(RWU$25,MIN(RWV$25,$F$19)+1,"m")/12,0),0)</f>
        <v>0</v>
      </c>
      <c r="RWW49" s="258">
        <f ca="1">IFERROR(IF(ISNUMBER(SEARCH("months",#REF!)),INDEX(INDIRECT($I$20),1)*DATEDIF(RWW$25,MIN(RWX$25,$F$19)+1,"m")/12,0),0)</f>
        <v>0</v>
      </c>
      <c r="RWY49" s="258">
        <f ca="1">IFERROR(IF(ISNUMBER(SEARCH("months",#REF!)),INDEX(INDIRECT($I$20),1)*DATEDIF(RWY$25,MIN(RWZ$25,$F$19)+1,"m")/12,0),0)</f>
        <v>0</v>
      </c>
      <c r="RXA49" s="258">
        <f ca="1">IFERROR(IF(ISNUMBER(SEARCH("months",#REF!)),INDEX(INDIRECT($I$20),1)*DATEDIF(RXA$25,MIN(RXB$25,$F$19)+1,"m")/12,0),0)</f>
        <v>0</v>
      </c>
      <c r="RXC49" s="258">
        <f ca="1">IFERROR(IF(ISNUMBER(SEARCH("months",#REF!)),INDEX(INDIRECT($I$20),1)*DATEDIF(RXC$25,MIN(RXD$25,$F$19)+1,"m")/12,0),0)</f>
        <v>0</v>
      </c>
      <c r="RXE49" s="258">
        <f ca="1">IFERROR(IF(ISNUMBER(SEARCH("months",#REF!)),INDEX(INDIRECT($I$20),1)*DATEDIF(RXE$25,MIN(RXF$25,$F$19)+1,"m")/12,0),0)</f>
        <v>0</v>
      </c>
      <c r="RXG49" s="258">
        <f ca="1">IFERROR(IF(ISNUMBER(SEARCH("months",#REF!)),INDEX(INDIRECT($I$20),1)*DATEDIF(RXG$25,MIN(RXH$25,$F$19)+1,"m")/12,0),0)</f>
        <v>0</v>
      </c>
      <c r="RXI49" s="258">
        <f ca="1">IFERROR(IF(ISNUMBER(SEARCH("months",#REF!)),INDEX(INDIRECT($I$20),1)*DATEDIF(RXI$25,MIN(RXJ$25,$F$19)+1,"m")/12,0),0)</f>
        <v>0</v>
      </c>
      <c r="RXK49" s="258">
        <f ca="1">IFERROR(IF(ISNUMBER(SEARCH("months",#REF!)),INDEX(INDIRECT($I$20),1)*DATEDIF(RXK$25,MIN(RXL$25,$F$19)+1,"m")/12,0),0)</f>
        <v>0</v>
      </c>
      <c r="RXM49" s="258">
        <f ca="1">IFERROR(IF(ISNUMBER(SEARCH("months",#REF!)),INDEX(INDIRECT($I$20),1)*DATEDIF(RXM$25,MIN(RXN$25,$F$19)+1,"m")/12,0),0)</f>
        <v>0</v>
      </c>
      <c r="RXO49" s="258">
        <f ca="1">IFERROR(IF(ISNUMBER(SEARCH("months",#REF!)),INDEX(INDIRECT($I$20),1)*DATEDIF(RXO$25,MIN(RXP$25,$F$19)+1,"m")/12,0),0)</f>
        <v>0</v>
      </c>
      <c r="RXQ49" s="258">
        <f ca="1">IFERROR(IF(ISNUMBER(SEARCH("months",#REF!)),INDEX(INDIRECT($I$20),1)*DATEDIF(RXQ$25,MIN(RXR$25,$F$19)+1,"m")/12,0),0)</f>
        <v>0</v>
      </c>
      <c r="RXS49" s="258">
        <f ca="1">IFERROR(IF(ISNUMBER(SEARCH("months",#REF!)),INDEX(INDIRECT($I$20),1)*DATEDIF(RXS$25,MIN(RXT$25,$F$19)+1,"m")/12,0),0)</f>
        <v>0</v>
      </c>
      <c r="RXU49" s="258">
        <f ca="1">IFERROR(IF(ISNUMBER(SEARCH("months",#REF!)),INDEX(INDIRECT($I$20),1)*DATEDIF(RXU$25,MIN(RXV$25,$F$19)+1,"m")/12,0),0)</f>
        <v>0</v>
      </c>
      <c r="RXW49" s="258">
        <f ca="1">IFERROR(IF(ISNUMBER(SEARCH("months",#REF!)),INDEX(INDIRECT($I$20),1)*DATEDIF(RXW$25,MIN(RXX$25,$F$19)+1,"m")/12,0),0)</f>
        <v>0</v>
      </c>
      <c r="RXY49" s="258">
        <f ca="1">IFERROR(IF(ISNUMBER(SEARCH("months",#REF!)),INDEX(INDIRECT($I$20),1)*DATEDIF(RXY$25,MIN(RXZ$25,$F$19)+1,"m")/12,0),0)</f>
        <v>0</v>
      </c>
      <c r="RYA49" s="258">
        <f ca="1">IFERROR(IF(ISNUMBER(SEARCH("months",#REF!)),INDEX(INDIRECT($I$20),1)*DATEDIF(RYA$25,MIN(RYB$25,$F$19)+1,"m")/12,0),0)</f>
        <v>0</v>
      </c>
      <c r="RYC49" s="258">
        <f ca="1">IFERROR(IF(ISNUMBER(SEARCH("months",#REF!)),INDEX(INDIRECT($I$20),1)*DATEDIF(RYC$25,MIN(RYD$25,$F$19)+1,"m")/12,0),0)</f>
        <v>0</v>
      </c>
      <c r="RYE49" s="258">
        <f ca="1">IFERROR(IF(ISNUMBER(SEARCH("months",#REF!)),INDEX(INDIRECT($I$20),1)*DATEDIF(RYE$25,MIN(RYF$25,$F$19)+1,"m")/12,0),0)</f>
        <v>0</v>
      </c>
      <c r="RYG49" s="258">
        <f ca="1">IFERROR(IF(ISNUMBER(SEARCH("months",#REF!)),INDEX(INDIRECT($I$20),1)*DATEDIF(RYG$25,MIN(RYH$25,$F$19)+1,"m")/12,0),0)</f>
        <v>0</v>
      </c>
      <c r="RYI49" s="258">
        <f ca="1">IFERROR(IF(ISNUMBER(SEARCH("months",#REF!)),INDEX(INDIRECT($I$20),1)*DATEDIF(RYI$25,MIN(RYJ$25,$F$19)+1,"m")/12,0),0)</f>
        <v>0</v>
      </c>
      <c r="RYK49" s="258">
        <f ca="1">IFERROR(IF(ISNUMBER(SEARCH("months",#REF!)),INDEX(INDIRECT($I$20),1)*DATEDIF(RYK$25,MIN(RYL$25,$F$19)+1,"m")/12,0),0)</f>
        <v>0</v>
      </c>
      <c r="RYM49" s="258">
        <f ca="1">IFERROR(IF(ISNUMBER(SEARCH("months",#REF!)),INDEX(INDIRECT($I$20),1)*DATEDIF(RYM$25,MIN(RYN$25,$F$19)+1,"m")/12,0),0)</f>
        <v>0</v>
      </c>
      <c r="RYO49" s="258">
        <f ca="1">IFERROR(IF(ISNUMBER(SEARCH("months",#REF!)),INDEX(INDIRECT($I$20),1)*DATEDIF(RYO$25,MIN(RYP$25,$F$19)+1,"m")/12,0),0)</f>
        <v>0</v>
      </c>
      <c r="RYQ49" s="258">
        <f ca="1">IFERROR(IF(ISNUMBER(SEARCH("months",#REF!)),INDEX(INDIRECT($I$20),1)*DATEDIF(RYQ$25,MIN(RYR$25,$F$19)+1,"m")/12,0),0)</f>
        <v>0</v>
      </c>
      <c r="RYS49" s="258">
        <f ca="1">IFERROR(IF(ISNUMBER(SEARCH("months",#REF!)),INDEX(INDIRECT($I$20),1)*DATEDIF(RYS$25,MIN(RYT$25,$F$19)+1,"m")/12,0),0)</f>
        <v>0</v>
      </c>
      <c r="RYU49" s="258">
        <f ca="1">IFERROR(IF(ISNUMBER(SEARCH("months",#REF!)),INDEX(INDIRECT($I$20),1)*DATEDIF(RYU$25,MIN(RYV$25,$F$19)+1,"m")/12,0),0)</f>
        <v>0</v>
      </c>
      <c r="RYW49" s="258">
        <f ca="1">IFERROR(IF(ISNUMBER(SEARCH("months",#REF!)),INDEX(INDIRECT($I$20),1)*DATEDIF(RYW$25,MIN(RYX$25,$F$19)+1,"m")/12,0),0)</f>
        <v>0</v>
      </c>
      <c r="RYY49" s="258">
        <f ca="1">IFERROR(IF(ISNUMBER(SEARCH("months",#REF!)),INDEX(INDIRECT($I$20),1)*DATEDIF(RYY$25,MIN(RYZ$25,$F$19)+1,"m")/12,0),0)</f>
        <v>0</v>
      </c>
      <c r="RZA49" s="258">
        <f ca="1">IFERROR(IF(ISNUMBER(SEARCH("months",#REF!)),INDEX(INDIRECT($I$20),1)*DATEDIF(RZA$25,MIN(RZB$25,$F$19)+1,"m")/12,0),0)</f>
        <v>0</v>
      </c>
      <c r="RZC49" s="258">
        <f ca="1">IFERROR(IF(ISNUMBER(SEARCH("months",#REF!)),INDEX(INDIRECT($I$20),1)*DATEDIF(RZC$25,MIN(RZD$25,$F$19)+1,"m")/12,0),0)</f>
        <v>0</v>
      </c>
      <c r="RZE49" s="258">
        <f ca="1">IFERROR(IF(ISNUMBER(SEARCH("months",#REF!)),INDEX(INDIRECT($I$20),1)*DATEDIF(RZE$25,MIN(RZF$25,$F$19)+1,"m")/12,0),0)</f>
        <v>0</v>
      </c>
      <c r="RZG49" s="258">
        <f ca="1">IFERROR(IF(ISNUMBER(SEARCH("months",#REF!)),INDEX(INDIRECT($I$20),1)*DATEDIF(RZG$25,MIN(RZH$25,$F$19)+1,"m")/12,0),0)</f>
        <v>0</v>
      </c>
      <c r="RZI49" s="258">
        <f ca="1">IFERROR(IF(ISNUMBER(SEARCH("months",#REF!)),INDEX(INDIRECT($I$20),1)*DATEDIF(RZI$25,MIN(RZJ$25,$F$19)+1,"m")/12,0),0)</f>
        <v>0</v>
      </c>
      <c r="RZK49" s="258">
        <f ca="1">IFERROR(IF(ISNUMBER(SEARCH("months",#REF!)),INDEX(INDIRECT($I$20),1)*DATEDIF(RZK$25,MIN(RZL$25,$F$19)+1,"m")/12,0),0)</f>
        <v>0</v>
      </c>
      <c r="RZM49" s="258">
        <f ca="1">IFERROR(IF(ISNUMBER(SEARCH("months",#REF!)),INDEX(INDIRECT($I$20),1)*DATEDIF(RZM$25,MIN(RZN$25,$F$19)+1,"m")/12,0),0)</f>
        <v>0</v>
      </c>
      <c r="RZO49" s="258">
        <f ca="1">IFERROR(IF(ISNUMBER(SEARCH("months",#REF!)),INDEX(INDIRECT($I$20),1)*DATEDIF(RZO$25,MIN(RZP$25,$F$19)+1,"m")/12,0),0)</f>
        <v>0</v>
      </c>
      <c r="RZQ49" s="258">
        <f ca="1">IFERROR(IF(ISNUMBER(SEARCH("months",#REF!)),INDEX(INDIRECT($I$20),1)*DATEDIF(RZQ$25,MIN(RZR$25,$F$19)+1,"m")/12,0),0)</f>
        <v>0</v>
      </c>
      <c r="RZS49" s="258">
        <f ca="1">IFERROR(IF(ISNUMBER(SEARCH("months",#REF!)),INDEX(INDIRECT($I$20),1)*DATEDIF(RZS$25,MIN(RZT$25,$F$19)+1,"m")/12,0),0)</f>
        <v>0</v>
      </c>
      <c r="RZU49" s="258">
        <f ca="1">IFERROR(IF(ISNUMBER(SEARCH("months",#REF!)),INDEX(INDIRECT($I$20),1)*DATEDIF(RZU$25,MIN(RZV$25,$F$19)+1,"m")/12,0),0)</f>
        <v>0</v>
      </c>
      <c r="RZW49" s="258">
        <f ca="1">IFERROR(IF(ISNUMBER(SEARCH("months",#REF!)),INDEX(INDIRECT($I$20),1)*DATEDIF(RZW$25,MIN(RZX$25,$F$19)+1,"m")/12,0),0)</f>
        <v>0</v>
      </c>
      <c r="RZY49" s="258">
        <f ca="1">IFERROR(IF(ISNUMBER(SEARCH("months",#REF!)),INDEX(INDIRECT($I$20),1)*DATEDIF(RZY$25,MIN(RZZ$25,$F$19)+1,"m")/12,0),0)</f>
        <v>0</v>
      </c>
      <c r="SAA49" s="258">
        <f ca="1">IFERROR(IF(ISNUMBER(SEARCH("months",#REF!)),INDEX(INDIRECT($I$20),1)*DATEDIF(SAA$25,MIN(SAB$25,$F$19)+1,"m")/12,0),0)</f>
        <v>0</v>
      </c>
      <c r="SAC49" s="258">
        <f ca="1">IFERROR(IF(ISNUMBER(SEARCH("months",#REF!)),INDEX(INDIRECT($I$20),1)*DATEDIF(SAC$25,MIN(SAD$25,$F$19)+1,"m")/12,0),0)</f>
        <v>0</v>
      </c>
      <c r="SAE49" s="258">
        <f ca="1">IFERROR(IF(ISNUMBER(SEARCH("months",#REF!)),INDEX(INDIRECT($I$20),1)*DATEDIF(SAE$25,MIN(SAF$25,$F$19)+1,"m")/12,0),0)</f>
        <v>0</v>
      </c>
      <c r="SAG49" s="258">
        <f ca="1">IFERROR(IF(ISNUMBER(SEARCH("months",#REF!)),INDEX(INDIRECT($I$20),1)*DATEDIF(SAG$25,MIN(SAH$25,$F$19)+1,"m")/12,0),0)</f>
        <v>0</v>
      </c>
      <c r="SAI49" s="258">
        <f ca="1">IFERROR(IF(ISNUMBER(SEARCH("months",#REF!)),INDEX(INDIRECT($I$20),1)*DATEDIF(SAI$25,MIN(SAJ$25,$F$19)+1,"m")/12,0),0)</f>
        <v>0</v>
      </c>
      <c r="SAK49" s="258">
        <f ca="1">IFERROR(IF(ISNUMBER(SEARCH("months",#REF!)),INDEX(INDIRECT($I$20),1)*DATEDIF(SAK$25,MIN(SAL$25,$F$19)+1,"m")/12,0),0)</f>
        <v>0</v>
      </c>
      <c r="SAM49" s="258">
        <f ca="1">IFERROR(IF(ISNUMBER(SEARCH("months",#REF!)),INDEX(INDIRECT($I$20),1)*DATEDIF(SAM$25,MIN(SAN$25,$F$19)+1,"m")/12,0),0)</f>
        <v>0</v>
      </c>
      <c r="SAO49" s="258">
        <f ca="1">IFERROR(IF(ISNUMBER(SEARCH("months",#REF!)),INDEX(INDIRECT($I$20),1)*DATEDIF(SAO$25,MIN(SAP$25,$F$19)+1,"m")/12,0),0)</f>
        <v>0</v>
      </c>
      <c r="SAQ49" s="258">
        <f ca="1">IFERROR(IF(ISNUMBER(SEARCH("months",#REF!)),INDEX(INDIRECT($I$20),1)*DATEDIF(SAQ$25,MIN(SAR$25,$F$19)+1,"m")/12,0),0)</f>
        <v>0</v>
      </c>
      <c r="SAS49" s="258">
        <f ca="1">IFERROR(IF(ISNUMBER(SEARCH("months",#REF!)),INDEX(INDIRECT($I$20),1)*DATEDIF(SAS$25,MIN(SAT$25,$F$19)+1,"m")/12,0),0)</f>
        <v>0</v>
      </c>
      <c r="SAU49" s="258">
        <f ca="1">IFERROR(IF(ISNUMBER(SEARCH("months",#REF!)),INDEX(INDIRECT($I$20),1)*DATEDIF(SAU$25,MIN(SAV$25,$F$19)+1,"m")/12,0),0)</f>
        <v>0</v>
      </c>
      <c r="SAW49" s="258">
        <f ca="1">IFERROR(IF(ISNUMBER(SEARCH("months",#REF!)),INDEX(INDIRECT($I$20),1)*DATEDIF(SAW$25,MIN(SAX$25,$F$19)+1,"m")/12,0),0)</f>
        <v>0</v>
      </c>
      <c r="SAY49" s="258">
        <f ca="1">IFERROR(IF(ISNUMBER(SEARCH("months",#REF!)),INDEX(INDIRECT($I$20),1)*DATEDIF(SAY$25,MIN(SAZ$25,$F$19)+1,"m")/12,0),0)</f>
        <v>0</v>
      </c>
      <c r="SBA49" s="258">
        <f ca="1">IFERROR(IF(ISNUMBER(SEARCH("months",#REF!)),INDEX(INDIRECT($I$20),1)*DATEDIF(SBA$25,MIN(SBB$25,$F$19)+1,"m")/12,0),0)</f>
        <v>0</v>
      </c>
      <c r="SBC49" s="258">
        <f ca="1">IFERROR(IF(ISNUMBER(SEARCH("months",#REF!)),INDEX(INDIRECT($I$20),1)*DATEDIF(SBC$25,MIN(SBD$25,$F$19)+1,"m")/12,0),0)</f>
        <v>0</v>
      </c>
      <c r="SBE49" s="258">
        <f ca="1">IFERROR(IF(ISNUMBER(SEARCH("months",#REF!)),INDEX(INDIRECT($I$20),1)*DATEDIF(SBE$25,MIN(SBF$25,$F$19)+1,"m")/12,0),0)</f>
        <v>0</v>
      </c>
      <c r="SBG49" s="258">
        <f ca="1">IFERROR(IF(ISNUMBER(SEARCH("months",#REF!)),INDEX(INDIRECT($I$20),1)*DATEDIF(SBG$25,MIN(SBH$25,$F$19)+1,"m")/12,0),0)</f>
        <v>0</v>
      </c>
      <c r="SBI49" s="258">
        <f ca="1">IFERROR(IF(ISNUMBER(SEARCH("months",#REF!)),INDEX(INDIRECT($I$20),1)*DATEDIF(SBI$25,MIN(SBJ$25,$F$19)+1,"m")/12,0),0)</f>
        <v>0</v>
      </c>
      <c r="SBK49" s="258">
        <f ca="1">IFERROR(IF(ISNUMBER(SEARCH("months",#REF!)),INDEX(INDIRECT($I$20),1)*DATEDIF(SBK$25,MIN(SBL$25,$F$19)+1,"m")/12,0),0)</f>
        <v>0</v>
      </c>
      <c r="SBM49" s="258">
        <f ca="1">IFERROR(IF(ISNUMBER(SEARCH("months",#REF!)),INDEX(INDIRECT($I$20),1)*DATEDIF(SBM$25,MIN(SBN$25,$F$19)+1,"m")/12,0),0)</f>
        <v>0</v>
      </c>
      <c r="SBO49" s="258">
        <f ca="1">IFERROR(IF(ISNUMBER(SEARCH("months",#REF!)),INDEX(INDIRECT($I$20),1)*DATEDIF(SBO$25,MIN(SBP$25,$F$19)+1,"m")/12,0),0)</f>
        <v>0</v>
      </c>
      <c r="SBQ49" s="258">
        <f ca="1">IFERROR(IF(ISNUMBER(SEARCH("months",#REF!)),INDEX(INDIRECT($I$20),1)*DATEDIF(SBQ$25,MIN(SBR$25,$F$19)+1,"m")/12,0),0)</f>
        <v>0</v>
      </c>
      <c r="SBS49" s="258">
        <f ca="1">IFERROR(IF(ISNUMBER(SEARCH("months",#REF!)),INDEX(INDIRECT($I$20),1)*DATEDIF(SBS$25,MIN(SBT$25,$F$19)+1,"m")/12,0),0)</f>
        <v>0</v>
      </c>
      <c r="SBU49" s="258">
        <f ca="1">IFERROR(IF(ISNUMBER(SEARCH("months",#REF!)),INDEX(INDIRECT($I$20),1)*DATEDIF(SBU$25,MIN(SBV$25,$F$19)+1,"m")/12,0),0)</f>
        <v>0</v>
      </c>
      <c r="SBW49" s="258">
        <f ca="1">IFERROR(IF(ISNUMBER(SEARCH("months",#REF!)),INDEX(INDIRECT($I$20),1)*DATEDIF(SBW$25,MIN(SBX$25,$F$19)+1,"m")/12,0),0)</f>
        <v>0</v>
      </c>
      <c r="SBY49" s="258">
        <f ca="1">IFERROR(IF(ISNUMBER(SEARCH("months",#REF!)),INDEX(INDIRECT($I$20),1)*DATEDIF(SBY$25,MIN(SBZ$25,$F$19)+1,"m")/12,0),0)</f>
        <v>0</v>
      </c>
      <c r="SCA49" s="258">
        <f ca="1">IFERROR(IF(ISNUMBER(SEARCH("months",#REF!)),INDEX(INDIRECT($I$20),1)*DATEDIF(SCA$25,MIN(SCB$25,$F$19)+1,"m")/12,0),0)</f>
        <v>0</v>
      </c>
      <c r="SCC49" s="258">
        <f ca="1">IFERROR(IF(ISNUMBER(SEARCH("months",#REF!)),INDEX(INDIRECT($I$20),1)*DATEDIF(SCC$25,MIN(SCD$25,$F$19)+1,"m")/12,0),0)</f>
        <v>0</v>
      </c>
      <c r="SCE49" s="258">
        <f ca="1">IFERROR(IF(ISNUMBER(SEARCH("months",#REF!)),INDEX(INDIRECT($I$20),1)*DATEDIF(SCE$25,MIN(SCF$25,$F$19)+1,"m")/12,0),0)</f>
        <v>0</v>
      </c>
      <c r="SCG49" s="258">
        <f ca="1">IFERROR(IF(ISNUMBER(SEARCH("months",#REF!)),INDEX(INDIRECT($I$20),1)*DATEDIF(SCG$25,MIN(SCH$25,$F$19)+1,"m")/12,0),0)</f>
        <v>0</v>
      </c>
      <c r="SCI49" s="258">
        <f ca="1">IFERROR(IF(ISNUMBER(SEARCH("months",#REF!)),INDEX(INDIRECT($I$20),1)*DATEDIF(SCI$25,MIN(SCJ$25,$F$19)+1,"m")/12,0),0)</f>
        <v>0</v>
      </c>
      <c r="SCK49" s="258">
        <f ca="1">IFERROR(IF(ISNUMBER(SEARCH("months",#REF!)),INDEX(INDIRECT($I$20),1)*DATEDIF(SCK$25,MIN(SCL$25,$F$19)+1,"m")/12,0),0)</f>
        <v>0</v>
      </c>
      <c r="SCM49" s="258">
        <f ca="1">IFERROR(IF(ISNUMBER(SEARCH("months",#REF!)),INDEX(INDIRECT($I$20),1)*DATEDIF(SCM$25,MIN(SCN$25,$F$19)+1,"m")/12,0),0)</f>
        <v>0</v>
      </c>
      <c r="SCO49" s="258">
        <f ca="1">IFERROR(IF(ISNUMBER(SEARCH("months",#REF!)),INDEX(INDIRECT($I$20),1)*DATEDIF(SCO$25,MIN(SCP$25,$F$19)+1,"m")/12,0),0)</f>
        <v>0</v>
      </c>
      <c r="SCQ49" s="258">
        <f ca="1">IFERROR(IF(ISNUMBER(SEARCH("months",#REF!)),INDEX(INDIRECT($I$20),1)*DATEDIF(SCQ$25,MIN(SCR$25,$F$19)+1,"m")/12,0),0)</f>
        <v>0</v>
      </c>
      <c r="SCS49" s="258">
        <f ca="1">IFERROR(IF(ISNUMBER(SEARCH("months",#REF!)),INDEX(INDIRECT($I$20),1)*DATEDIF(SCS$25,MIN(SCT$25,$F$19)+1,"m")/12,0),0)</f>
        <v>0</v>
      </c>
      <c r="SCU49" s="258">
        <f ca="1">IFERROR(IF(ISNUMBER(SEARCH("months",#REF!)),INDEX(INDIRECT($I$20),1)*DATEDIF(SCU$25,MIN(SCV$25,$F$19)+1,"m")/12,0),0)</f>
        <v>0</v>
      </c>
      <c r="SCW49" s="258">
        <f ca="1">IFERROR(IF(ISNUMBER(SEARCH("months",#REF!)),INDEX(INDIRECT($I$20),1)*DATEDIF(SCW$25,MIN(SCX$25,$F$19)+1,"m")/12,0),0)</f>
        <v>0</v>
      </c>
      <c r="SCY49" s="258">
        <f ca="1">IFERROR(IF(ISNUMBER(SEARCH("months",#REF!)),INDEX(INDIRECT($I$20),1)*DATEDIF(SCY$25,MIN(SCZ$25,$F$19)+1,"m")/12,0),0)</f>
        <v>0</v>
      </c>
      <c r="SDA49" s="258">
        <f ca="1">IFERROR(IF(ISNUMBER(SEARCH("months",#REF!)),INDEX(INDIRECT($I$20),1)*DATEDIF(SDA$25,MIN(SDB$25,$F$19)+1,"m")/12,0),0)</f>
        <v>0</v>
      </c>
      <c r="SDC49" s="258">
        <f ca="1">IFERROR(IF(ISNUMBER(SEARCH("months",#REF!)),INDEX(INDIRECT($I$20),1)*DATEDIF(SDC$25,MIN(SDD$25,$F$19)+1,"m")/12,0),0)</f>
        <v>0</v>
      </c>
      <c r="SDE49" s="258">
        <f ca="1">IFERROR(IF(ISNUMBER(SEARCH("months",#REF!)),INDEX(INDIRECT($I$20),1)*DATEDIF(SDE$25,MIN(SDF$25,$F$19)+1,"m")/12,0),0)</f>
        <v>0</v>
      </c>
      <c r="SDG49" s="258">
        <f ca="1">IFERROR(IF(ISNUMBER(SEARCH("months",#REF!)),INDEX(INDIRECT($I$20),1)*DATEDIF(SDG$25,MIN(SDH$25,$F$19)+1,"m")/12,0),0)</f>
        <v>0</v>
      </c>
      <c r="SDI49" s="258">
        <f ca="1">IFERROR(IF(ISNUMBER(SEARCH("months",#REF!)),INDEX(INDIRECT($I$20),1)*DATEDIF(SDI$25,MIN(SDJ$25,$F$19)+1,"m")/12,0),0)</f>
        <v>0</v>
      </c>
      <c r="SDK49" s="258">
        <f ca="1">IFERROR(IF(ISNUMBER(SEARCH("months",#REF!)),INDEX(INDIRECT($I$20),1)*DATEDIF(SDK$25,MIN(SDL$25,$F$19)+1,"m")/12,0),0)</f>
        <v>0</v>
      </c>
      <c r="SDM49" s="258">
        <f ca="1">IFERROR(IF(ISNUMBER(SEARCH("months",#REF!)),INDEX(INDIRECT($I$20),1)*DATEDIF(SDM$25,MIN(SDN$25,$F$19)+1,"m")/12,0),0)</f>
        <v>0</v>
      </c>
      <c r="SDO49" s="258">
        <f ca="1">IFERROR(IF(ISNUMBER(SEARCH("months",#REF!)),INDEX(INDIRECT($I$20),1)*DATEDIF(SDO$25,MIN(SDP$25,$F$19)+1,"m")/12,0),0)</f>
        <v>0</v>
      </c>
      <c r="SDQ49" s="258">
        <f ca="1">IFERROR(IF(ISNUMBER(SEARCH("months",#REF!)),INDEX(INDIRECT($I$20),1)*DATEDIF(SDQ$25,MIN(SDR$25,$F$19)+1,"m")/12,0),0)</f>
        <v>0</v>
      </c>
      <c r="SDS49" s="258">
        <f ca="1">IFERROR(IF(ISNUMBER(SEARCH("months",#REF!)),INDEX(INDIRECT($I$20),1)*DATEDIF(SDS$25,MIN(SDT$25,$F$19)+1,"m")/12,0),0)</f>
        <v>0</v>
      </c>
      <c r="SDU49" s="258">
        <f ca="1">IFERROR(IF(ISNUMBER(SEARCH("months",#REF!)),INDEX(INDIRECT($I$20),1)*DATEDIF(SDU$25,MIN(SDV$25,$F$19)+1,"m")/12,0),0)</f>
        <v>0</v>
      </c>
      <c r="SDW49" s="258">
        <f ca="1">IFERROR(IF(ISNUMBER(SEARCH("months",#REF!)),INDEX(INDIRECT($I$20),1)*DATEDIF(SDW$25,MIN(SDX$25,$F$19)+1,"m")/12,0),0)</f>
        <v>0</v>
      </c>
      <c r="SDY49" s="258">
        <f ca="1">IFERROR(IF(ISNUMBER(SEARCH("months",#REF!)),INDEX(INDIRECT($I$20),1)*DATEDIF(SDY$25,MIN(SDZ$25,$F$19)+1,"m")/12,0),0)</f>
        <v>0</v>
      </c>
      <c r="SEA49" s="258">
        <f ca="1">IFERROR(IF(ISNUMBER(SEARCH("months",#REF!)),INDEX(INDIRECT($I$20),1)*DATEDIF(SEA$25,MIN(SEB$25,$F$19)+1,"m")/12,0),0)</f>
        <v>0</v>
      </c>
      <c r="SEC49" s="258">
        <f ca="1">IFERROR(IF(ISNUMBER(SEARCH("months",#REF!)),INDEX(INDIRECT($I$20),1)*DATEDIF(SEC$25,MIN(SED$25,$F$19)+1,"m")/12,0),0)</f>
        <v>0</v>
      </c>
      <c r="SEE49" s="258">
        <f ca="1">IFERROR(IF(ISNUMBER(SEARCH("months",#REF!)),INDEX(INDIRECT($I$20),1)*DATEDIF(SEE$25,MIN(SEF$25,$F$19)+1,"m")/12,0),0)</f>
        <v>0</v>
      </c>
      <c r="SEG49" s="258">
        <f ca="1">IFERROR(IF(ISNUMBER(SEARCH("months",#REF!)),INDEX(INDIRECT($I$20),1)*DATEDIF(SEG$25,MIN(SEH$25,$F$19)+1,"m")/12,0),0)</f>
        <v>0</v>
      </c>
      <c r="SEI49" s="258">
        <f ca="1">IFERROR(IF(ISNUMBER(SEARCH("months",#REF!)),INDEX(INDIRECT($I$20),1)*DATEDIF(SEI$25,MIN(SEJ$25,$F$19)+1,"m")/12,0),0)</f>
        <v>0</v>
      </c>
      <c r="SEK49" s="258">
        <f ca="1">IFERROR(IF(ISNUMBER(SEARCH("months",#REF!)),INDEX(INDIRECT($I$20),1)*DATEDIF(SEK$25,MIN(SEL$25,$F$19)+1,"m")/12,0),0)</f>
        <v>0</v>
      </c>
      <c r="SEM49" s="258">
        <f ca="1">IFERROR(IF(ISNUMBER(SEARCH("months",#REF!)),INDEX(INDIRECT($I$20),1)*DATEDIF(SEM$25,MIN(SEN$25,$F$19)+1,"m")/12,0),0)</f>
        <v>0</v>
      </c>
      <c r="SEO49" s="258">
        <f ca="1">IFERROR(IF(ISNUMBER(SEARCH("months",#REF!)),INDEX(INDIRECT($I$20),1)*DATEDIF(SEO$25,MIN(SEP$25,$F$19)+1,"m")/12,0),0)</f>
        <v>0</v>
      </c>
      <c r="SEQ49" s="258">
        <f ca="1">IFERROR(IF(ISNUMBER(SEARCH("months",#REF!)),INDEX(INDIRECT($I$20),1)*DATEDIF(SEQ$25,MIN(SER$25,$F$19)+1,"m")/12,0),0)</f>
        <v>0</v>
      </c>
      <c r="SES49" s="258">
        <f ca="1">IFERROR(IF(ISNUMBER(SEARCH("months",#REF!)),INDEX(INDIRECT($I$20),1)*DATEDIF(SES$25,MIN(SET$25,$F$19)+1,"m")/12,0),0)</f>
        <v>0</v>
      </c>
      <c r="SEU49" s="258">
        <f ca="1">IFERROR(IF(ISNUMBER(SEARCH("months",#REF!)),INDEX(INDIRECT($I$20),1)*DATEDIF(SEU$25,MIN(SEV$25,$F$19)+1,"m")/12,0),0)</f>
        <v>0</v>
      </c>
      <c r="SEW49" s="258">
        <f ca="1">IFERROR(IF(ISNUMBER(SEARCH("months",#REF!)),INDEX(INDIRECT($I$20),1)*DATEDIF(SEW$25,MIN(SEX$25,$F$19)+1,"m")/12,0),0)</f>
        <v>0</v>
      </c>
      <c r="SEY49" s="258">
        <f ca="1">IFERROR(IF(ISNUMBER(SEARCH("months",#REF!)),INDEX(INDIRECT($I$20),1)*DATEDIF(SEY$25,MIN(SEZ$25,$F$19)+1,"m")/12,0),0)</f>
        <v>0</v>
      </c>
      <c r="SFA49" s="258">
        <f ca="1">IFERROR(IF(ISNUMBER(SEARCH("months",#REF!)),INDEX(INDIRECT($I$20),1)*DATEDIF(SFA$25,MIN(SFB$25,$F$19)+1,"m")/12,0),0)</f>
        <v>0</v>
      </c>
      <c r="SFC49" s="258">
        <f ca="1">IFERROR(IF(ISNUMBER(SEARCH("months",#REF!)),INDEX(INDIRECT($I$20),1)*DATEDIF(SFC$25,MIN(SFD$25,$F$19)+1,"m")/12,0),0)</f>
        <v>0</v>
      </c>
      <c r="SFE49" s="258">
        <f ca="1">IFERROR(IF(ISNUMBER(SEARCH("months",#REF!)),INDEX(INDIRECT($I$20),1)*DATEDIF(SFE$25,MIN(SFF$25,$F$19)+1,"m")/12,0),0)</f>
        <v>0</v>
      </c>
      <c r="SFG49" s="258">
        <f ca="1">IFERROR(IF(ISNUMBER(SEARCH("months",#REF!)),INDEX(INDIRECT($I$20),1)*DATEDIF(SFG$25,MIN(SFH$25,$F$19)+1,"m")/12,0),0)</f>
        <v>0</v>
      </c>
      <c r="SFI49" s="258">
        <f ca="1">IFERROR(IF(ISNUMBER(SEARCH("months",#REF!)),INDEX(INDIRECT($I$20),1)*DATEDIF(SFI$25,MIN(SFJ$25,$F$19)+1,"m")/12,0),0)</f>
        <v>0</v>
      </c>
      <c r="SFK49" s="258">
        <f ca="1">IFERROR(IF(ISNUMBER(SEARCH("months",#REF!)),INDEX(INDIRECT($I$20),1)*DATEDIF(SFK$25,MIN(SFL$25,$F$19)+1,"m")/12,0),0)</f>
        <v>0</v>
      </c>
      <c r="SFM49" s="258">
        <f ca="1">IFERROR(IF(ISNUMBER(SEARCH("months",#REF!)),INDEX(INDIRECT($I$20),1)*DATEDIF(SFM$25,MIN(SFN$25,$F$19)+1,"m")/12,0),0)</f>
        <v>0</v>
      </c>
      <c r="SFO49" s="258">
        <f ca="1">IFERROR(IF(ISNUMBER(SEARCH("months",#REF!)),INDEX(INDIRECT($I$20),1)*DATEDIF(SFO$25,MIN(SFP$25,$F$19)+1,"m")/12,0),0)</f>
        <v>0</v>
      </c>
      <c r="SFQ49" s="258">
        <f ca="1">IFERROR(IF(ISNUMBER(SEARCH("months",#REF!)),INDEX(INDIRECT($I$20),1)*DATEDIF(SFQ$25,MIN(SFR$25,$F$19)+1,"m")/12,0),0)</f>
        <v>0</v>
      </c>
      <c r="SFS49" s="258">
        <f ca="1">IFERROR(IF(ISNUMBER(SEARCH("months",#REF!)),INDEX(INDIRECT($I$20),1)*DATEDIF(SFS$25,MIN(SFT$25,$F$19)+1,"m")/12,0),0)</f>
        <v>0</v>
      </c>
      <c r="SFU49" s="258">
        <f ca="1">IFERROR(IF(ISNUMBER(SEARCH("months",#REF!)),INDEX(INDIRECT($I$20),1)*DATEDIF(SFU$25,MIN(SFV$25,$F$19)+1,"m")/12,0),0)</f>
        <v>0</v>
      </c>
      <c r="SFW49" s="258">
        <f ca="1">IFERROR(IF(ISNUMBER(SEARCH("months",#REF!)),INDEX(INDIRECT($I$20),1)*DATEDIF(SFW$25,MIN(SFX$25,$F$19)+1,"m")/12,0),0)</f>
        <v>0</v>
      </c>
      <c r="SFY49" s="258">
        <f ca="1">IFERROR(IF(ISNUMBER(SEARCH("months",#REF!)),INDEX(INDIRECT($I$20),1)*DATEDIF(SFY$25,MIN(SFZ$25,$F$19)+1,"m")/12,0),0)</f>
        <v>0</v>
      </c>
      <c r="SGA49" s="258">
        <f ca="1">IFERROR(IF(ISNUMBER(SEARCH("months",#REF!)),INDEX(INDIRECT($I$20),1)*DATEDIF(SGA$25,MIN(SGB$25,$F$19)+1,"m")/12,0),0)</f>
        <v>0</v>
      </c>
      <c r="SGC49" s="258">
        <f ca="1">IFERROR(IF(ISNUMBER(SEARCH("months",#REF!)),INDEX(INDIRECT($I$20),1)*DATEDIF(SGC$25,MIN(SGD$25,$F$19)+1,"m")/12,0),0)</f>
        <v>0</v>
      </c>
      <c r="SGE49" s="258">
        <f ca="1">IFERROR(IF(ISNUMBER(SEARCH("months",#REF!)),INDEX(INDIRECT($I$20),1)*DATEDIF(SGE$25,MIN(SGF$25,$F$19)+1,"m")/12,0),0)</f>
        <v>0</v>
      </c>
      <c r="SGG49" s="258">
        <f ca="1">IFERROR(IF(ISNUMBER(SEARCH("months",#REF!)),INDEX(INDIRECT($I$20),1)*DATEDIF(SGG$25,MIN(SGH$25,$F$19)+1,"m")/12,0),0)</f>
        <v>0</v>
      </c>
      <c r="SGI49" s="258">
        <f ca="1">IFERROR(IF(ISNUMBER(SEARCH("months",#REF!)),INDEX(INDIRECT($I$20),1)*DATEDIF(SGI$25,MIN(SGJ$25,$F$19)+1,"m")/12,0),0)</f>
        <v>0</v>
      </c>
      <c r="SGK49" s="258">
        <f ca="1">IFERROR(IF(ISNUMBER(SEARCH("months",#REF!)),INDEX(INDIRECT($I$20),1)*DATEDIF(SGK$25,MIN(SGL$25,$F$19)+1,"m")/12,0),0)</f>
        <v>0</v>
      </c>
      <c r="SGM49" s="258">
        <f ca="1">IFERROR(IF(ISNUMBER(SEARCH("months",#REF!)),INDEX(INDIRECT($I$20),1)*DATEDIF(SGM$25,MIN(SGN$25,$F$19)+1,"m")/12,0),0)</f>
        <v>0</v>
      </c>
      <c r="SGO49" s="258">
        <f ca="1">IFERROR(IF(ISNUMBER(SEARCH("months",#REF!)),INDEX(INDIRECT($I$20),1)*DATEDIF(SGO$25,MIN(SGP$25,$F$19)+1,"m")/12,0),0)</f>
        <v>0</v>
      </c>
      <c r="SGQ49" s="258">
        <f ca="1">IFERROR(IF(ISNUMBER(SEARCH("months",#REF!)),INDEX(INDIRECT($I$20),1)*DATEDIF(SGQ$25,MIN(SGR$25,$F$19)+1,"m")/12,0),0)</f>
        <v>0</v>
      </c>
      <c r="SGS49" s="258">
        <f ca="1">IFERROR(IF(ISNUMBER(SEARCH("months",#REF!)),INDEX(INDIRECT($I$20),1)*DATEDIF(SGS$25,MIN(SGT$25,$F$19)+1,"m")/12,0),0)</f>
        <v>0</v>
      </c>
      <c r="SGU49" s="258">
        <f ca="1">IFERROR(IF(ISNUMBER(SEARCH("months",#REF!)),INDEX(INDIRECT($I$20),1)*DATEDIF(SGU$25,MIN(SGV$25,$F$19)+1,"m")/12,0),0)</f>
        <v>0</v>
      </c>
      <c r="SGW49" s="258">
        <f ca="1">IFERROR(IF(ISNUMBER(SEARCH("months",#REF!)),INDEX(INDIRECT($I$20),1)*DATEDIF(SGW$25,MIN(SGX$25,$F$19)+1,"m")/12,0),0)</f>
        <v>0</v>
      </c>
      <c r="SGY49" s="258">
        <f ca="1">IFERROR(IF(ISNUMBER(SEARCH("months",#REF!)),INDEX(INDIRECT($I$20),1)*DATEDIF(SGY$25,MIN(SGZ$25,$F$19)+1,"m")/12,0),0)</f>
        <v>0</v>
      </c>
      <c r="SHA49" s="258">
        <f ca="1">IFERROR(IF(ISNUMBER(SEARCH("months",#REF!)),INDEX(INDIRECT($I$20),1)*DATEDIF(SHA$25,MIN(SHB$25,$F$19)+1,"m")/12,0),0)</f>
        <v>0</v>
      </c>
      <c r="SHC49" s="258">
        <f ca="1">IFERROR(IF(ISNUMBER(SEARCH("months",#REF!)),INDEX(INDIRECT($I$20),1)*DATEDIF(SHC$25,MIN(SHD$25,$F$19)+1,"m")/12,0),0)</f>
        <v>0</v>
      </c>
      <c r="SHE49" s="258">
        <f ca="1">IFERROR(IF(ISNUMBER(SEARCH("months",#REF!)),INDEX(INDIRECT($I$20),1)*DATEDIF(SHE$25,MIN(SHF$25,$F$19)+1,"m")/12,0),0)</f>
        <v>0</v>
      </c>
      <c r="SHG49" s="258">
        <f ca="1">IFERROR(IF(ISNUMBER(SEARCH("months",#REF!)),INDEX(INDIRECT($I$20),1)*DATEDIF(SHG$25,MIN(SHH$25,$F$19)+1,"m")/12,0),0)</f>
        <v>0</v>
      </c>
      <c r="SHI49" s="258">
        <f ca="1">IFERROR(IF(ISNUMBER(SEARCH("months",#REF!)),INDEX(INDIRECT($I$20),1)*DATEDIF(SHI$25,MIN(SHJ$25,$F$19)+1,"m")/12,0),0)</f>
        <v>0</v>
      </c>
      <c r="SHK49" s="258">
        <f ca="1">IFERROR(IF(ISNUMBER(SEARCH("months",#REF!)),INDEX(INDIRECT($I$20),1)*DATEDIF(SHK$25,MIN(SHL$25,$F$19)+1,"m")/12,0),0)</f>
        <v>0</v>
      </c>
      <c r="SHM49" s="258">
        <f ca="1">IFERROR(IF(ISNUMBER(SEARCH("months",#REF!)),INDEX(INDIRECT($I$20),1)*DATEDIF(SHM$25,MIN(SHN$25,$F$19)+1,"m")/12,0),0)</f>
        <v>0</v>
      </c>
      <c r="SHO49" s="258">
        <f ca="1">IFERROR(IF(ISNUMBER(SEARCH("months",#REF!)),INDEX(INDIRECT($I$20),1)*DATEDIF(SHO$25,MIN(SHP$25,$F$19)+1,"m")/12,0),0)</f>
        <v>0</v>
      </c>
      <c r="SHQ49" s="258">
        <f ca="1">IFERROR(IF(ISNUMBER(SEARCH("months",#REF!)),INDEX(INDIRECT($I$20),1)*DATEDIF(SHQ$25,MIN(SHR$25,$F$19)+1,"m")/12,0),0)</f>
        <v>0</v>
      </c>
      <c r="SHS49" s="258">
        <f ca="1">IFERROR(IF(ISNUMBER(SEARCH("months",#REF!)),INDEX(INDIRECT($I$20),1)*DATEDIF(SHS$25,MIN(SHT$25,$F$19)+1,"m")/12,0),0)</f>
        <v>0</v>
      </c>
      <c r="SHU49" s="258">
        <f ca="1">IFERROR(IF(ISNUMBER(SEARCH("months",#REF!)),INDEX(INDIRECT($I$20),1)*DATEDIF(SHU$25,MIN(SHV$25,$F$19)+1,"m")/12,0),0)</f>
        <v>0</v>
      </c>
      <c r="SHW49" s="258">
        <f ca="1">IFERROR(IF(ISNUMBER(SEARCH("months",#REF!)),INDEX(INDIRECT($I$20),1)*DATEDIF(SHW$25,MIN(SHX$25,$F$19)+1,"m")/12,0),0)</f>
        <v>0</v>
      </c>
      <c r="SHY49" s="258">
        <f ca="1">IFERROR(IF(ISNUMBER(SEARCH("months",#REF!)),INDEX(INDIRECT($I$20),1)*DATEDIF(SHY$25,MIN(SHZ$25,$F$19)+1,"m")/12,0),0)</f>
        <v>0</v>
      </c>
      <c r="SIA49" s="258">
        <f ca="1">IFERROR(IF(ISNUMBER(SEARCH("months",#REF!)),INDEX(INDIRECT($I$20),1)*DATEDIF(SIA$25,MIN(SIB$25,$F$19)+1,"m")/12,0),0)</f>
        <v>0</v>
      </c>
      <c r="SIC49" s="258">
        <f ca="1">IFERROR(IF(ISNUMBER(SEARCH("months",#REF!)),INDEX(INDIRECT($I$20),1)*DATEDIF(SIC$25,MIN(SID$25,$F$19)+1,"m")/12,0),0)</f>
        <v>0</v>
      </c>
      <c r="SIE49" s="258">
        <f ca="1">IFERROR(IF(ISNUMBER(SEARCH("months",#REF!)),INDEX(INDIRECT($I$20),1)*DATEDIF(SIE$25,MIN(SIF$25,$F$19)+1,"m")/12,0),0)</f>
        <v>0</v>
      </c>
      <c r="SIG49" s="258">
        <f ca="1">IFERROR(IF(ISNUMBER(SEARCH("months",#REF!)),INDEX(INDIRECT($I$20),1)*DATEDIF(SIG$25,MIN(SIH$25,$F$19)+1,"m")/12,0),0)</f>
        <v>0</v>
      </c>
      <c r="SII49" s="258">
        <f ca="1">IFERROR(IF(ISNUMBER(SEARCH("months",#REF!)),INDEX(INDIRECT($I$20),1)*DATEDIF(SII$25,MIN(SIJ$25,$F$19)+1,"m")/12,0),0)</f>
        <v>0</v>
      </c>
      <c r="SIK49" s="258">
        <f ca="1">IFERROR(IF(ISNUMBER(SEARCH("months",#REF!)),INDEX(INDIRECT($I$20),1)*DATEDIF(SIK$25,MIN(SIL$25,$F$19)+1,"m")/12,0),0)</f>
        <v>0</v>
      </c>
      <c r="SIM49" s="258">
        <f ca="1">IFERROR(IF(ISNUMBER(SEARCH("months",#REF!)),INDEX(INDIRECT($I$20),1)*DATEDIF(SIM$25,MIN(SIN$25,$F$19)+1,"m")/12,0),0)</f>
        <v>0</v>
      </c>
      <c r="SIO49" s="258">
        <f ca="1">IFERROR(IF(ISNUMBER(SEARCH("months",#REF!)),INDEX(INDIRECT($I$20),1)*DATEDIF(SIO$25,MIN(SIP$25,$F$19)+1,"m")/12,0),0)</f>
        <v>0</v>
      </c>
      <c r="SIQ49" s="258">
        <f ca="1">IFERROR(IF(ISNUMBER(SEARCH("months",#REF!)),INDEX(INDIRECT($I$20),1)*DATEDIF(SIQ$25,MIN(SIR$25,$F$19)+1,"m")/12,0),0)</f>
        <v>0</v>
      </c>
      <c r="SIS49" s="258">
        <f ca="1">IFERROR(IF(ISNUMBER(SEARCH("months",#REF!)),INDEX(INDIRECT($I$20),1)*DATEDIF(SIS$25,MIN(SIT$25,$F$19)+1,"m")/12,0),0)</f>
        <v>0</v>
      </c>
      <c r="SIU49" s="258">
        <f ca="1">IFERROR(IF(ISNUMBER(SEARCH("months",#REF!)),INDEX(INDIRECT($I$20),1)*DATEDIF(SIU$25,MIN(SIV$25,$F$19)+1,"m")/12,0),0)</f>
        <v>0</v>
      </c>
      <c r="SIW49" s="258">
        <f ca="1">IFERROR(IF(ISNUMBER(SEARCH("months",#REF!)),INDEX(INDIRECT($I$20),1)*DATEDIF(SIW$25,MIN(SIX$25,$F$19)+1,"m")/12,0),0)</f>
        <v>0</v>
      </c>
      <c r="SIY49" s="258">
        <f ca="1">IFERROR(IF(ISNUMBER(SEARCH("months",#REF!)),INDEX(INDIRECT($I$20),1)*DATEDIF(SIY$25,MIN(SIZ$25,$F$19)+1,"m")/12,0),0)</f>
        <v>0</v>
      </c>
      <c r="SJA49" s="258">
        <f ca="1">IFERROR(IF(ISNUMBER(SEARCH("months",#REF!)),INDEX(INDIRECT($I$20),1)*DATEDIF(SJA$25,MIN(SJB$25,$F$19)+1,"m")/12,0),0)</f>
        <v>0</v>
      </c>
      <c r="SJC49" s="258">
        <f ca="1">IFERROR(IF(ISNUMBER(SEARCH("months",#REF!)),INDEX(INDIRECT($I$20),1)*DATEDIF(SJC$25,MIN(SJD$25,$F$19)+1,"m")/12,0),0)</f>
        <v>0</v>
      </c>
      <c r="SJE49" s="258">
        <f ca="1">IFERROR(IF(ISNUMBER(SEARCH("months",#REF!)),INDEX(INDIRECT($I$20),1)*DATEDIF(SJE$25,MIN(SJF$25,$F$19)+1,"m")/12,0),0)</f>
        <v>0</v>
      </c>
      <c r="SJG49" s="258">
        <f ca="1">IFERROR(IF(ISNUMBER(SEARCH("months",#REF!)),INDEX(INDIRECT($I$20),1)*DATEDIF(SJG$25,MIN(SJH$25,$F$19)+1,"m")/12,0),0)</f>
        <v>0</v>
      </c>
      <c r="SJI49" s="258">
        <f ca="1">IFERROR(IF(ISNUMBER(SEARCH("months",#REF!)),INDEX(INDIRECT($I$20),1)*DATEDIF(SJI$25,MIN(SJJ$25,$F$19)+1,"m")/12,0),0)</f>
        <v>0</v>
      </c>
      <c r="SJK49" s="258">
        <f ca="1">IFERROR(IF(ISNUMBER(SEARCH("months",#REF!)),INDEX(INDIRECT($I$20),1)*DATEDIF(SJK$25,MIN(SJL$25,$F$19)+1,"m")/12,0),0)</f>
        <v>0</v>
      </c>
      <c r="SJM49" s="258">
        <f ca="1">IFERROR(IF(ISNUMBER(SEARCH("months",#REF!)),INDEX(INDIRECT($I$20),1)*DATEDIF(SJM$25,MIN(SJN$25,$F$19)+1,"m")/12,0),0)</f>
        <v>0</v>
      </c>
      <c r="SJO49" s="258">
        <f ca="1">IFERROR(IF(ISNUMBER(SEARCH("months",#REF!)),INDEX(INDIRECT($I$20),1)*DATEDIF(SJO$25,MIN(SJP$25,$F$19)+1,"m")/12,0),0)</f>
        <v>0</v>
      </c>
      <c r="SJQ49" s="258">
        <f ca="1">IFERROR(IF(ISNUMBER(SEARCH("months",#REF!)),INDEX(INDIRECT($I$20),1)*DATEDIF(SJQ$25,MIN(SJR$25,$F$19)+1,"m")/12,0),0)</f>
        <v>0</v>
      </c>
      <c r="SJS49" s="258">
        <f ca="1">IFERROR(IF(ISNUMBER(SEARCH("months",#REF!)),INDEX(INDIRECT($I$20),1)*DATEDIF(SJS$25,MIN(SJT$25,$F$19)+1,"m")/12,0),0)</f>
        <v>0</v>
      </c>
      <c r="SJU49" s="258">
        <f ca="1">IFERROR(IF(ISNUMBER(SEARCH("months",#REF!)),INDEX(INDIRECT($I$20),1)*DATEDIF(SJU$25,MIN(SJV$25,$F$19)+1,"m")/12,0),0)</f>
        <v>0</v>
      </c>
      <c r="SJW49" s="258">
        <f ca="1">IFERROR(IF(ISNUMBER(SEARCH("months",#REF!)),INDEX(INDIRECT($I$20),1)*DATEDIF(SJW$25,MIN(SJX$25,$F$19)+1,"m")/12,0),0)</f>
        <v>0</v>
      </c>
      <c r="SJY49" s="258">
        <f ca="1">IFERROR(IF(ISNUMBER(SEARCH("months",#REF!)),INDEX(INDIRECT($I$20),1)*DATEDIF(SJY$25,MIN(SJZ$25,$F$19)+1,"m")/12,0),0)</f>
        <v>0</v>
      </c>
      <c r="SKA49" s="258">
        <f ca="1">IFERROR(IF(ISNUMBER(SEARCH("months",#REF!)),INDEX(INDIRECT($I$20),1)*DATEDIF(SKA$25,MIN(SKB$25,$F$19)+1,"m")/12,0),0)</f>
        <v>0</v>
      </c>
      <c r="SKC49" s="258">
        <f ca="1">IFERROR(IF(ISNUMBER(SEARCH("months",#REF!)),INDEX(INDIRECT($I$20),1)*DATEDIF(SKC$25,MIN(SKD$25,$F$19)+1,"m")/12,0),0)</f>
        <v>0</v>
      </c>
      <c r="SKE49" s="258">
        <f ca="1">IFERROR(IF(ISNUMBER(SEARCH("months",#REF!)),INDEX(INDIRECT($I$20),1)*DATEDIF(SKE$25,MIN(SKF$25,$F$19)+1,"m")/12,0),0)</f>
        <v>0</v>
      </c>
      <c r="SKG49" s="258">
        <f ca="1">IFERROR(IF(ISNUMBER(SEARCH("months",#REF!)),INDEX(INDIRECT($I$20),1)*DATEDIF(SKG$25,MIN(SKH$25,$F$19)+1,"m")/12,0),0)</f>
        <v>0</v>
      </c>
      <c r="SKI49" s="258">
        <f ca="1">IFERROR(IF(ISNUMBER(SEARCH("months",#REF!)),INDEX(INDIRECT($I$20),1)*DATEDIF(SKI$25,MIN(SKJ$25,$F$19)+1,"m")/12,0),0)</f>
        <v>0</v>
      </c>
      <c r="SKK49" s="258">
        <f ca="1">IFERROR(IF(ISNUMBER(SEARCH("months",#REF!)),INDEX(INDIRECT($I$20),1)*DATEDIF(SKK$25,MIN(SKL$25,$F$19)+1,"m")/12,0),0)</f>
        <v>0</v>
      </c>
      <c r="SKM49" s="258">
        <f ca="1">IFERROR(IF(ISNUMBER(SEARCH("months",#REF!)),INDEX(INDIRECT($I$20),1)*DATEDIF(SKM$25,MIN(SKN$25,$F$19)+1,"m")/12,0),0)</f>
        <v>0</v>
      </c>
      <c r="SKO49" s="258">
        <f ca="1">IFERROR(IF(ISNUMBER(SEARCH("months",#REF!)),INDEX(INDIRECT($I$20),1)*DATEDIF(SKO$25,MIN(SKP$25,$F$19)+1,"m")/12,0),0)</f>
        <v>0</v>
      </c>
      <c r="SKQ49" s="258">
        <f ca="1">IFERROR(IF(ISNUMBER(SEARCH("months",#REF!)),INDEX(INDIRECT($I$20),1)*DATEDIF(SKQ$25,MIN(SKR$25,$F$19)+1,"m")/12,0),0)</f>
        <v>0</v>
      </c>
      <c r="SKS49" s="258">
        <f ca="1">IFERROR(IF(ISNUMBER(SEARCH("months",#REF!)),INDEX(INDIRECT($I$20),1)*DATEDIF(SKS$25,MIN(SKT$25,$F$19)+1,"m")/12,0),0)</f>
        <v>0</v>
      </c>
      <c r="SKU49" s="258">
        <f ca="1">IFERROR(IF(ISNUMBER(SEARCH("months",#REF!)),INDEX(INDIRECT($I$20),1)*DATEDIF(SKU$25,MIN(SKV$25,$F$19)+1,"m")/12,0),0)</f>
        <v>0</v>
      </c>
      <c r="SKW49" s="258">
        <f ca="1">IFERROR(IF(ISNUMBER(SEARCH("months",#REF!)),INDEX(INDIRECT($I$20),1)*DATEDIF(SKW$25,MIN(SKX$25,$F$19)+1,"m")/12,0),0)</f>
        <v>0</v>
      </c>
      <c r="SKY49" s="258">
        <f ca="1">IFERROR(IF(ISNUMBER(SEARCH("months",#REF!)),INDEX(INDIRECT($I$20),1)*DATEDIF(SKY$25,MIN(SKZ$25,$F$19)+1,"m")/12,0),0)</f>
        <v>0</v>
      </c>
      <c r="SLA49" s="258">
        <f ca="1">IFERROR(IF(ISNUMBER(SEARCH("months",#REF!)),INDEX(INDIRECT($I$20),1)*DATEDIF(SLA$25,MIN(SLB$25,$F$19)+1,"m")/12,0),0)</f>
        <v>0</v>
      </c>
      <c r="SLC49" s="258">
        <f ca="1">IFERROR(IF(ISNUMBER(SEARCH("months",#REF!)),INDEX(INDIRECT($I$20),1)*DATEDIF(SLC$25,MIN(SLD$25,$F$19)+1,"m")/12,0),0)</f>
        <v>0</v>
      </c>
      <c r="SLE49" s="258">
        <f ca="1">IFERROR(IF(ISNUMBER(SEARCH("months",#REF!)),INDEX(INDIRECT($I$20),1)*DATEDIF(SLE$25,MIN(SLF$25,$F$19)+1,"m")/12,0),0)</f>
        <v>0</v>
      </c>
      <c r="SLG49" s="258">
        <f ca="1">IFERROR(IF(ISNUMBER(SEARCH("months",#REF!)),INDEX(INDIRECT($I$20),1)*DATEDIF(SLG$25,MIN(SLH$25,$F$19)+1,"m")/12,0),0)</f>
        <v>0</v>
      </c>
      <c r="SLI49" s="258">
        <f ca="1">IFERROR(IF(ISNUMBER(SEARCH("months",#REF!)),INDEX(INDIRECT($I$20),1)*DATEDIF(SLI$25,MIN(SLJ$25,$F$19)+1,"m")/12,0),0)</f>
        <v>0</v>
      </c>
      <c r="SLK49" s="258">
        <f ca="1">IFERROR(IF(ISNUMBER(SEARCH("months",#REF!)),INDEX(INDIRECT($I$20),1)*DATEDIF(SLK$25,MIN(SLL$25,$F$19)+1,"m")/12,0),0)</f>
        <v>0</v>
      </c>
      <c r="SLM49" s="258">
        <f ca="1">IFERROR(IF(ISNUMBER(SEARCH("months",#REF!)),INDEX(INDIRECT($I$20),1)*DATEDIF(SLM$25,MIN(SLN$25,$F$19)+1,"m")/12,0),0)</f>
        <v>0</v>
      </c>
      <c r="SLO49" s="258">
        <f ca="1">IFERROR(IF(ISNUMBER(SEARCH("months",#REF!)),INDEX(INDIRECT($I$20),1)*DATEDIF(SLO$25,MIN(SLP$25,$F$19)+1,"m")/12,0),0)</f>
        <v>0</v>
      </c>
      <c r="SLQ49" s="258">
        <f ca="1">IFERROR(IF(ISNUMBER(SEARCH("months",#REF!)),INDEX(INDIRECT($I$20),1)*DATEDIF(SLQ$25,MIN(SLR$25,$F$19)+1,"m")/12,0),0)</f>
        <v>0</v>
      </c>
      <c r="SLS49" s="258">
        <f ca="1">IFERROR(IF(ISNUMBER(SEARCH("months",#REF!)),INDEX(INDIRECT($I$20),1)*DATEDIF(SLS$25,MIN(SLT$25,$F$19)+1,"m")/12,0),0)</f>
        <v>0</v>
      </c>
      <c r="SLU49" s="258">
        <f ca="1">IFERROR(IF(ISNUMBER(SEARCH("months",#REF!)),INDEX(INDIRECT($I$20),1)*DATEDIF(SLU$25,MIN(SLV$25,$F$19)+1,"m")/12,0),0)</f>
        <v>0</v>
      </c>
      <c r="SLW49" s="258">
        <f ca="1">IFERROR(IF(ISNUMBER(SEARCH("months",#REF!)),INDEX(INDIRECT($I$20),1)*DATEDIF(SLW$25,MIN(SLX$25,$F$19)+1,"m")/12,0),0)</f>
        <v>0</v>
      </c>
      <c r="SLY49" s="258">
        <f ca="1">IFERROR(IF(ISNUMBER(SEARCH("months",#REF!)),INDEX(INDIRECT($I$20),1)*DATEDIF(SLY$25,MIN(SLZ$25,$F$19)+1,"m")/12,0),0)</f>
        <v>0</v>
      </c>
      <c r="SMA49" s="258">
        <f ca="1">IFERROR(IF(ISNUMBER(SEARCH("months",#REF!)),INDEX(INDIRECT($I$20),1)*DATEDIF(SMA$25,MIN(SMB$25,$F$19)+1,"m")/12,0),0)</f>
        <v>0</v>
      </c>
      <c r="SMC49" s="258">
        <f ca="1">IFERROR(IF(ISNUMBER(SEARCH("months",#REF!)),INDEX(INDIRECT($I$20),1)*DATEDIF(SMC$25,MIN(SMD$25,$F$19)+1,"m")/12,0),0)</f>
        <v>0</v>
      </c>
      <c r="SME49" s="258">
        <f ca="1">IFERROR(IF(ISNUMBER(SEARCH("months",#REF!)),INDEX(INDIRECT($I$20),1)*DATEDIF(SME$25,MIN(SMF$25,$F$19)+1,"m")/12,0),0)</f>
        <v>0</v>
      </c>
      <c r="SMG49" s="258">
        <f ca="1">IFERROR(IF(ISNUMBER(SEARCH("months",#REF!)),INDEX(INDIRECT($I$20),1)*DATEDIF(SMG$25,MIN(SMH$25,$F$19)+1,"m")/12,0),0)</f>
        <v>0</v>
      </c>
      <c r="SMI49" s="258">
        <f ca="1">IFERROR(IF(ISNUMBER(SEARCH("months",#REF!)),INDEX(INDIRECT($I$20),1)*DATEDIF(SMI$25,MIN(SMJ$25,$F$19)+1,"m")/12,0),0)</f>
        <v>0</v>
      </c>
      <c r="SMK49" s="258">
        <f ca="1">IFERROR(IF(ISNUMBER(SEARCH("months",#REF!)),INDEX(INDIRECT($I$20),1)*DATEDIF(SMK$25,MIN(SML$25,$F$19)+1,"m")/12,0),0)</f>
        <v>0</v>
      </c>
      <c r="SMM49" s="258">
        <f ca="1">IFERROR(IF(ISNUMBER(SEARCH("months",#REF!)),INDEX(INDIRECT($I$20),1)*DATEDIF(SMM$25,MIN(SMN$25,$F$19)+1,"m")/12,0),0)</f>
        <v>0</v>
      </c>
      <c r="SMO49" s="258">
        <f ca="1">IFERROR(IF(ISNUMBER(SEARCH("months",#REF!)),INDEX(INDIRECT($I$20),1)*DATEDIF(SMO$25,MIN(SMP$25,$F$19)+1,"m")/12,0),0)</f>
        <v>0</v>
      </c>
      <c r="SMQ49" s="258">
        <f ca="1">IFERROR(IF(ISNUMBER(SEARCH("months",#REF!)),INDEX(INDIRECT($I$20),1)*DATEDIF(SMQ$25,MIN(SMR$25,$F$19)+1,"m")/12,0),0)</f>
        <v>0</v>
      </c>
      <c r="SMS49" s="258">
        <f ca="1">IFERROR(IF(ISNUMBER(SEARCH("months",#REF!)),INDEX(INDIRECT($I$20),1)*DATEDIF(SMS$25,MIN(SMT$25,$F$19)+1,"m")/12,0),0)</f>
        <v>0</v>
      </c>
      <c r="SMU49" s="258">
        <f ca="1">IFERROR(IF(ISNUMBER(SEARCH("months",#REF!)),INDEX(INDIRECT($I$20),1)*DATEDIF(SMU$25,MIN(SMV$25,$F$19)+1,"m")/12,0),0)</f>
        <v>0</v>
      </c>
      <c r="SMW49" s="258">
        <f ca="1">IFERROR(IF(ISNUMBER(SEARCH("months",#REF!)),INDEX(INDIRECT($I$20),1)*DATEDIF(SMW$25,MIN(SMX$25,$F$19)+1,"m")/12,0),0)</f>
        <v>0</v>
      </c>
      <c r="SMY49" s="258">
        <f ca="1">IFERROR(IF(ISNUMBER(SEARCH("months",#REF!)),INDEX(INDIRECT($I$20),1)*DATEDIF(SMY$25,MIN(SMZ$25,$F$19)+1,"m")/12,0),0)</f>
        <v>0</v>
      </c>
      <c r="SNA49" s="258">
        <f ca="1">IFERROR(IF(ISNUMBER(SEARCH("months",#REF!)),INDEX(INDIRECT($I$20),1)*DATEDIF(SNA$25,MIN(SNB$25,$F$19)+1,"m")/12,0),0)</f>
        <v>0</v>
      </c>
      <c r="SNC49" s="258">
        <f ca="1">IFERROR(IF(ISNUMBER(SEARCH("months",#REF!)),INDEX(INDIRECT($I$20),1)*DATEDIF(SNC$25,MIN(SND$25,$F$19)+1,"m")/12,0),0)</f>
        <v>0</v>
      </c>
      <c r="SNE49" s="258">
        <f ca="1">IFERROR(IF(ISNUMBER(SEARCH("months",#REF!)),INDEX(INDIRECT($I$20),1)*DATEDIF(SNE$25,MIN(SNF$25,$F$19)+1,"m")/12,0),0)</f>
        <v>0</v>
      </c>
      <c r="SNG49" s="258">
        <f ca="1">IFERROR(IF(ISNUMBER(SEARCH("months",#REF!)),INDEX(INDIRECT($I$20),1)*DATEDIF(SNG$25,MIN(SNH$25,$F$19)+1,"m")/12,0),0)</f>
        <v>0</v>
      </c>
      <c r="SNI49" s="258">
        <f ca="1">IFERROR(IF(ISNUMBER(SEARCH("months",#REF!)),INDEX(INDIRECT($I$20),1)*DATEDIF(SNI$25,MIN(SNJ$25,$F$19)+1,"m")/12,0),0)</f>
        <v>0</v>
      </c>
      <c r="SNK49" s="258">
        <f ca="1">IFERROR(IF(ISNUMBER(SEARCH("months",#REF!)),INDEX(INDIRECT($I$20),1)*DATEDIF(SNK$25,MIN(SNL$25,$F$19)+1,"m")/12,0),0)</f>
        <v>0</v>
      </c>
      <c r="SNM49" s="258">
        <f ca="1">IFERROR(IF(ISNUMBER(SEARCH("months",#REF!)),INDEX(INDIRECT($I$20),1)*DATEDIF(SNM$25,MIN(SNN$25,$F$19)+1,"m")/12,0),0)</f>
        <v>0</v>
      </c>
      <c r="SNO49" s="258">
        <f ca="1">IFERROR(IF(ISNUMBER(SEARCH("months",#REF!)),INDEX(INDIRECT($I$20),1)*DATEDIF(SNO$25,MIN(SNP$25,$F$19)+1,"m")/12,0),0)</f>
        <v>0</v>
      </c>
      <c r="SNQ49" s="258">
        <f ca="1">IFERROR(IF(ISNUMBER(SEARCH("months",#REF!)),INDEX(INDIRECT($I$20),1)*DATEDIF(SNQ$25,MIN(SNR$25,$F$19)+1,"m")/12,0),0)</f>
        <v>0</v>
      </c>
      <c r="SNS49" s="258">
        <f ca="1">IFERROR(IF(ISNUMBER(SEARCH("months",#REF!)),INDEX(INDIRECT($I$20),1)*DATEDIF(SNS$25,MIN(SNT$25,$F$19)+1,"m")/12,0),0)</f>
        <v>0</v>
      </c>
      <c r="SNU49" s="258">
        <f ca="1">IFERROR(IF(ISNUMBER(SEARCH("months",#REF!)),INDEX(INDIRECT($I$20),1)*DATEDIF(SNU$25,MIN(SNV$25,$F$19)+1,"m")/12,0),0)</f>
        <v>0</v>
      </c>
      <c r="SNW49" s="258">
        <f ca="1">IFERROR(IF(ISNUMBER(SEARCH("months",#REF!)),INDEX(INDIRECT($I$20),1)*DATEDIF(SNW$25,MIN(SNX$25,$F$19)+1,"m")/12,0),0)</f>
        <v>0</v>
      </c>
      <c r="SNY49" s="258">
        <f ca="1">IFERROR(IF(ISNUMBER(SEARCH("months",#REF!)),INDEX(INDIRECT($I$20),1)*DATEDIF(SNY$25,MIN(SNZ$25,$F$19)+1,"m")/12,0),0)</f>
        <v>0</v>
      </c>
      <c r="SOA49" s="258">
        <f ca="1">IFERROR(IF(ISNUMBER(SEARCH("months",#REF!)),INDEX(INDIRECT($I$20),1)*DATEDIF(SOA$25,MIN(SOB$25,$F$19)+1,"m")/12,0),0)</f>
        <v>0</v>
      </c>
      <c r="SOC49" s="258">
        <f ca="1">IFERROR(IF(ISNUMBER(SEARCH("months",#REF!)),INDEX(INDIRECT($I$20),1)*DATEDIF(SOC$25,MIN(SOD$25,$F$19)+1,"m")/12,0),0)</f>
        <v>0</v>
      </c>
      <c r="SOE49" s="258">
        <f ca="1">IFERROR(IF(ISNUMBER(SEARCH("months",#REF!)),INDEX(INDIRECT($I$20),1)*DATEDIF(SOE$25,MIN(SOF$25,$F$19)+1,"m")/12,0),0)</f>
        <v>0</v>
      </c>
      <c r="SOG49" s="258">
        <f ca="1">IFERROR(IF(ISNUMBER(SEARCH("months",#REF!)),INDEX(INDIRECT($I$20),1)*DATEDIF(SOG$25,MIN(SOH$25,$F$19)+1,"m")/12,0),0)</f>
        <v>0</v>
      </c>
      <c r="SOI49" s="258">
        <f ca="1">IFERROR(IF(ISNUMBER(SEARCH("months",#REF!)),INDEX(INDIRECT($I$20),1)*DATEDIF(SOI$25,MIN(SOJ$25,$F$19)+1,"m")/12,0),0)</f>
        <v>0</v>
      </c>
      <c r="SOK49" s="258">
        <f ca="1">IFERROR(IF(ISNUMBER(SEARCH("months",#REF!)),INDEX(INDIRECT($I$20),1)*DATEDIF(SOK$25,MIN(SOL$25,$F$19)+1,"m")/12,0),0)</f>
        <v>0</v>
      </c>
      <c r="SOM49" s="258">
        <f ca="1">IFERROR(IF(ISNUMBER(SEARCH("months",#REF!)),INDEX(INDIRECT($I$20),1)*DATEDIF(SOM$25,MIN(SON$25,$F$19)+1,"m")/12,0),0)</f>
        <v>0</v>
      </c>
      <c r="SOO49" s="258">
        <f ca="1">IFERROR(IF(ISNUMBER(SEARCH("months",#REF!)),INDEX(INDIRECT($I$20),1)*DATEDIF(SOO$25,MIN(SOP$25,$F$19)+1,"m")/12,0),0)</f>
        <v>0</v>
      </c>
      <c r="SOQ49" s="258">
        <f ca="1">IFERROR(IF(ISNUMBER(SEARCH("months",#REF!)),INDEX(INDIRECT($I$20),1)*DATEDIF(SOQ$25,MIN(SOR$25,$F$19)+1,"m")/12,0),0)</f>
        <v>0</v>
      </c>
      <c r="SOS49" s="258">
        <f ca="1">IFERROR(IF(ISNUMBER(SEARCH("months",#REF!)),INDEX(INDIRECT($I$20),1)*DATEDIF(SOS$25,MIN(SOT$25,$F$19)+1,"m")/12,0),0)</f>
        <v>0</v>
      </c>
      <c r="SOU49" s="258">
        <f ca="1">IFERROR(IF(ISNUMBER(SEARCH("months",#REF!)),INDEX(INDIRECT($I$20),1)*DATEDIF(SOU$25,MIN(SOV$25,$F$19)+1,"m")/12,0),0)</f>
        <v>0</v>
      </c>
      <c r="SOW49" s="258">
        <f ca="1">IFERROR(IF(ISNUMBER(SEARCH("months",#REF!)),INDEX(INDIRECT($I$20),1)*DATEDIF(SOW$25,MIN(SOX$25,$F$19)+1,"m")/12,0),0)</f>
        <v>0</v>
      </c>
      <c r="SOY49" s="258">
        <f ca="1">IFERROR(IF(ISNUMBER(SEARCH("months",#REF!)),INDEX(INDIRECT($I$20),1)*DATEDIF(SOY$25,MIN(SOZ$25,$F$19)+1,"m")/12,0),0)</f>
        <v>0</v>
      </c>
      <c r="SPA49" s="258">
        <f ca="1">IFERROR(IF(ISNUMBER(SEARCH("months",#REF!)),INDEX(INDIRECT($I$20),1)*DATEDIF(SPA$25,MIN(SPB$25,$F$19)+1,"m")/12,0),0)</f>
        <v>0</v>
      </c>
      <c r="SPC49" s="258">
        <f ca="1">IFERROR(IF(ISNUMBER(SEARCH("months",#REF!)),INDEX(INDIRECT($I$20),1)*DATEDIF(SPC$25,MIN(SPD$25,$F$19)+1,"m")/12,0),0)</f>
        <v>0</v>
      </c>
      <c r="SPE49" s="258">
        <f ca="1">IFERROR(IF(ISNUMBER(SEARCH("months",#REF!)),INDEX(INDIRECT($I$20),1)*DATEDIF(SPE$25,MIN(SPF$25,$F$19)+1,"m")/12,0),0)</f>
        <v>0</v>
      </c>
      <c r="SPG49" s="258">
        <f ca="1">IFERROR(IF(ISNUMBER(SEARCH("months",#REF!)),INDEX(INDIRECT($I$20),1)*DATEDIF(SPG$25,MIN(SPH$25,$F$19)+1,"m")/12,0),0)</f>
        <v>0</v>
      </c>
      <c r="SPI49" s="258">
        <f ca="1">IFERROR(IF(ISNUMBER(SEARCH("months",#REF!)),INDEX(INDIRECT($I$20),1)*DATEDIF(SPI$25,MIN(SPJ$25,$F$19)+1,"m")/12,0),0)</f>
        <v>0</v>
      </c>
      <c r="SPK49" s="258">
        <f ca="1">IFERROR(IF(ISNUMBER(SEARCH("months",#REF!)),INDEX(INDIRECT($I$20),1)*DATEDIF(SPK$25,MIN(SPL$25,$F$19)+1,"m")/12,0),0)</f>
        <v>0</v>
      </c>
      <c r="SPM49" s="258">
        <f ca="1">IFERROR(IF(ISNUMBER(SEARCH("months",#REF!)),INDEX(INDIRECT($I$20),1)*DATEDIF(SPM$25,MIN(SPN$25,$F$19)+1,"m")/12,0),0)</f>
        <v>0</v>
      </c>
      <c r="SPO49" s="258">
        <f ca="1">IFERROR(IF(ISNUMBER(SEARCH("months",#REF!)),INDEX(INDIRECT($I$20),1)*DATEDIF(SPO$25,MIN(SPP$25,$F$19)+1,"m")/12,0),0)</f>
        <v>0</v>
      </c>
      <c r="SPQ49" s="258">
        <f ca="1">IFERROR(IF(ISNUMBER(SEARCH("months",#REF!)),INDEX(INDIRECT($I$20),1)*DATEDIF(SPQ$25,MIN(SPR$25,$F$19)+1,"m")/12,0),0)</f>
        <v>0</v>
      </c>
      <c r="SPS49" s="258">
        <f ca="1">IFERROR(IF(ISNUMBER(SEARCH("months",#REF!)),INDEX(INDIRECT($I$20),1)*DATEDIF(SPS$25,MIN(SPT$25,$F$19)+1,"m")/12,0),0)</f>
        <v>0</v>
      </c>
      <c r="SPU49" s="258">
        <f ca="1">IFERROR(IF(ISNUMBER(SEARCH("months",#REF!)),INDEX(INDIRECT($I$20),1)*DATEDIF(SPU$25,MIN(SPV$25,$F$19)+1,"m")/12,0),0)</f>
        <v>0</v>
      </c>
      <c r="SPW49" s="258">
        <f ca="1">IFERROR(IF(ISNUMBER(SEARCH("months",#REF!)),INDEX(INDIRECT($I$20),1)*DATEDIF(SPW$25,MIN(SPX$25,$F$19)+1,"m")/12,0),0)</f>
        <v>0</v>
      </c>
      <c r="SPY49" s="258">
        <f ca="1">IFERROR(IF(ISNUMBER(SEARCH("months",#REF!)),INDEX(INDIRECT($I$20),1)*DATEDIF(SPY$25,MIN(SPZ$25,$F$19)+1,"m")/12,0),0)</f>
        <v>0</v>
      </c>
      <c r="SQA49" s="258">
        <f ca="1">IFERROR(IF(ISNUMBER(SEARCH("months",#REF!)),INDEX(INDIRECT($I$20),1)*DATEDIF(SQA$25,MIN(SQB$25,$F$19)+1,"m")/12,0),0)</f>
        <v>0</v>
      </c>
      <c r="SQC49" s="258">
        <f ca="1">IFERROR(IF(ISNUMBER(SEARCH("months",#REF!)),INDEX(INDIRECT($I$20),1)*DATEDIF(SQC$25,MIN(SQD$25,$F$19)+1,"m")/12,0),0)</f>
        <v>0</v>
      </c>
      <c r="SQE49" s="258">
        <f ca="1">IFERROR(IF(ISNUMBER(SEARCH("months",#REF!)),INDEX(INDIRECT($I$20),1)*DATEDIF(SQE$25,MIN(SQF$25,$F$19)+1,"m")/12,0),0)</f>
        <v>0</v>
      </c>
      <c r="SQG49" s="258">
        <f ca="1">IFERROR(IF(ISNUMBER(SEARCH("months",#REF!)),INDEX(INDIRECT($I$20),1)*DATEDIF(SQG$25,MIN(SQH$25,$F$19)+1,"m")/12,0),0)</f>
        <v>0</v>
      </c>
      <c r="SQI49" s="258">
        <f ca="1">IFERROR(IF(ISNUMBER(SEARCH("months",#REF!)),INDEX(INDIRECT($I$20),1)*DATEDIF(SQI$25,MIN(SQJ$25,$F$19)+1,"m")/12,0),0)</f>
        <v>0</v>
      </c>
      <c r="SQK49" s="258">
        <f ca="1">IFERROR(IF(ISNUMBER(SEARCH("months",#REF!)),INDEX(INDIRECT($I$20),1)*DATEDIF(SQK$25,MIN(SQL$25,$F$19)+1,"m")/12,0),0)</f>
        <v>0</v>
      </c>
      <c r="SQM49" s="258">
        <f ca="1">IFERROR(IF(ISNUMBER(SEARCH("months",#REF!)),INDEX(INDIRECT($I$20),1)*DATEDIF(SQM$25,MIN(SQN$25,$F$19)+1,"m")/12,0),0)</f>
        <v>0</v>
      </c>
      <c r="SQO49" s="258">
        <f ca="1">IFERROR(IF(ISNUMBER(SEARCH("months",#REF!)),INDEX(INDIRECT($I$20),1)*DATEDIF(SQO$25,MIN(SQP$25,$F$19)+1,"m")/12,0),0)</f>
        <v>0</v>
      </c>
      <c r="SQQ49" s="258">
        <f ca="1">IFERROR(IF(ISNUMBER(SEARCH("months",#REF!)),INDEX(INDIRECT($I$20),1)*DATEDIF(SQQ$25,MIN(SQR$25,$F$19)+1,"m")/12,0),0)</f>
        <v>0</v>
      </c>
      <c r="SQS49" s="258">
        <f ca="1">IFERROR(IF(ISNUMBER(SEARCH("months",#REF!)),INDEX(INDIRECT($I$20),1)*DATEDIF(SQS$25,MIN(SQT$25,$F$19)+1,"m")/12,0),0)</f>
        <v>0</v>
      </c>
      <c r="SQU49" s="258">
        <f ca="1">IFERROR(IF(ISNUMBER(SEARCH("months",#REF!)),INDEX(INDIRECT($I$20),1)*DATEDIF(SQU$25,MIN(SQV$25,$F$19)+1,"m")/12,0),0)</f>
        <v>0</v>
      </c>
      <c r="SQW49" s="258">
        <f ca="1">IFERROR(IF(ISNUMBER(SEARCH("months",#REF!)),INDEX(INDIRECT($I$20),1)*DATEDIF(SQW$25,MIN(SQX$25,$F$19)+1,"m")/12,0),0)</f>
        <v>0</v>
      </c>
      <c r="SQY49" s="258">
        <f ca="1">IFERROR(IF(ISNUMBER(SEARCH("months",#REF!)),INDEX(INDIRECT($I$20),1)*DATEDIF(SQY$25,MIN(SQZ$25,$F$19)+1,"m")/12,0),0)</f>
        <v>0</v>
      </c>
      <c r="SRA49" s="258">
        <f ca="1">IFERROR(IF(ISNUMBER(SEARCH("months",#REF!)),INDEX(INDIRECT($I$20),1)*DATEDIF(SRA$25,MIN(SRB$25,$F$19)+1,"m")/12,0),0)</f>
        <v>0</v>
      </c>
      <c r="SRC49" s="258">
        <f ca="1">IFERROR(IF(ISNUMBER(SEARCH("months",#REF!)),INDEX(INDIRECT($I$20),1)*DATEDIF(SRC$25,MIN(SRD$25,$F$19)+1,"m")/12,0),0)</f>
        <v>0</v>
      </c>
      <c r="SRE49" s="258">
        <f ca="1">IFERROR(IF(ISNUMBER(SEARCH("months",#REF!)),INDEX(INDIRECT($I$20),1)*DATEDIF(SRE$25,MIN(SRF$25,$F$19)+1,"m")/12,0),0)</f>
        <v>0</v>
      </c>
      <c r="SRG49" s="258">
        <f ca="1">IFERROR(IF(ISNUMBER(SEARCH("months",#REF!)),INDEX(INDIRECT($I$20),1)*DATEDIF(SRG$25,MIN(SRH$25,$F$19)+1,"m")/12,0),0)</f>
        <v>0</v>
      </c>
      <c r="SRI49" s="258">
        <f ca="1">IFERROR(IF(ISNUMBER(SEARCH("months",#REF!)),INDEX(INDIRECT($I$20),1)*DATEDIF(SRI$25,MIN(SRJ$25,$F$19)+1,"m")/12,0),0)</f>
        <v>0</v>
      </c>
      <c r="SRK49" s="258">
        <f ca="1">IFERROR(IF(ISNUMBER(SEARCH("months",#REF!)),INDEX(INDIRECT($I$20),1)*DATEDIF(SRK$25,MIN(SRL$25,$F$19)+1,"m")/12,0),0)</f>
        <v>0</v>
      </c>
      <c r="SRM49" s="258">
        <f ca="1">IFERROR(IF(ISNUMBER(SEARCH("months",#REF!)),INDEX(INDIRECT($I$20),1)*DATEDIF(SRM$25,MIN(SRN$25,$F$19)+1,"m")/12,0),0)</f>
        <v>0</v>
      </c>
      <c r="SRO49" s="258">
        <f ca="1">IFERROR(IF(ISNUMBER(SEARCH("months",#REF!)),INDEX(INDIRECT($I$20),1)*DATEDIF(SRO$25,MIN(SRP$25,$F$19)+1,"m")/12,0),0)</f>
        <v>0</v>
      </c>
      <c r="SRQ49" s="258">
        <f ca="1">IFERROR(IF(ISNUMBER(SEARCH("months",#REF!)),INDEX(INDIRECT($I$20),1)*DATEDIF(SRQ$25,MIN(SRR$25,$F$19)+1,"m")/12,0),0)</f>
        <v>0</v>
      </c>
      <c r="SRS49" s="258">
        <f ca="1">IFERROR(IF(ISNUMBER(SEARCH("months",#REF!)),INDEX(INDIRECT($I$20),1)*DATEDIF(SRS$25,MIN(SRT$25,$F$19)+1,"m")/12,0),0)</f>
        <v>0</v>
      </c>
      <c r="SRU49" s="258">
        <f ca="1">IFERROR(IF(ISNUMBER(SEARCH("months",#REF!)),INDEX(INDIRECT($I$20),1)*DATEDIF(SRU$25,MIN(SRV$25,$F$19)+1,"m")/12,0),0)</f>
        <v>0</v>
      </c>
      <c r="SRW49" s="258">
        <f ca="1">IFERROR(IF(ISNUMBER(SEARCH("months",#REF!)),INDEX(INDIRECT($I$20),1)*DATEDIF(SRW$25,MIN(SRX$25,$F$19)+1,"m")/12,0),0)</f>
        <v>0</v>
      </c>
      <c r="SRY49" s="258">
        <f ca="1">IFERROR(IF(ISNUMBER(SEARCH("months",#REF!)),INDEX(INDIRECT($I$20),1)*DATEDIF(SRY$25,MIN(SRZ$25,$F$19)+1,"m")/12,0),0)</f>
        <v>0</v>
      </c>
      <c r="SSA49" s="258">
        <f ca="1">IFERROR(IF(ISNUMBER(SEARCH("months",#REF!)),INDEX(INDIRECT($I$20),1)*DATEDIF(SSA$25,MIN(SSB$25,$F$19)+1,"m")/12,0),0)</f>
        <v>0</v>
      </c>
      <c r="SSC49" s="258">
        <f ca="1">IFERROR(IF(ISNUMBER(SEARCH("months",#REF!)),INDEX(INDIRECT($I$20),1)*DATEDIF(SSC$25,MIN(SSD$25,$F$19)+1,"m")/12,0),0)</f>
        <v>0</v>
      </c>
      <c r="SSE49" s="258">
        <f ca="1">IFERROR(IF(ISNUMBER(SEARCH("months",#REF!)),INDEX(INDIRECT($I$20),1)*DATEDIF(SSE$25,MIN(SSF$25,$F$19)+1,"m")/12,0),0)</f>
        <v>0</v>
      </c>
      <c r="SSG49" s="258">
        <f ca="1">IFERROR(IF(ISNUMBER(SEARCH("months",#REF!)),INDEX(INDIRECT($I$20),1)*DATEDIF(SSG$25,MIN(SSH$25,$F$19)+1,"m")/12,0),0)</f>
        <v>0</v>
      </c>
      <c r="SSI49" s="258">
        <f ca="1">IFERROR(IF(ISNUMBER(SEARCH("months",#REF!)),INDEX(INDIRECT($I$20),1)*DATEDIF(SSI$25,MIN(SSJ$25,$F$19)+1,"m")/12,0),0)</f>
        <v>0</v>
      </c>
      <c r="SSK49" s="258">
        <f ca="1">IFERROR(IF(ISNUMBER(SEARCH("months",#REF!)),INDEX(INDIRECT($I$20),1)*DATEDIF(SSK$25,MIN(SSL$25,$F$19)+1,"m")/12,0),0)</f>
        <v>0</v>
      </c>
      <c r="SSM49" s="258">
        <f ca="1">IFERROR(IF(ISNUMBER(SEARCH("months",#REF!)),INDEX(INDIRECT($I$20),1)*DATEDIF(SSM$25,MIN(SSN$25,$F$19)+1,"m")/12,0),0)</f>
        <v>0</v>
      </c>
      <c r="SSO49" s="258">
        <f ca="1">IFERROR(IF(ISNUMBER(SEARCH("months",#REF!)),INDEX(INDIRECT($I$20),1)*DATEDIF(SSO$25,MIN(SSP$25,$F$19)+1,"m")/12,0),0)</f>
        <v>0</v>
      </c>
      <c r="SSQ49" s="258">
        <f ca="1">IFERROR(IF(ISNUMBER(SEARCH("months",#REF!)),INDEX(INDIRECT($I$20),1)*DATEDIF(SSQ$25,MIN(SSR$25,$F$19)+1,"m")/12,0),0)</f>
        <v>0</v>
      </c>
      <c r="SSS49" s="258">
        <f ca="1">IFERROR(IF(ISNUMBER(SEARCH("months",#REF!)),INDEX(INDIRECT($I$20),1)*DATEDIF(SSS$25,MIN(SST$25,$F$19)+1,"m")/12,0),0)</f>
        <v>0</v>
      </c>
      <c r="SSU49" s="258">
        <f ca="1">IFERROR(IF(ISNUMBER(SEARCH("months",#REF!)),INDEX(INDIRECT($I$20),1)*DATEDIF(SSU$25,MIN(SSV$25,$F$19)+1,"m")/12,0),0)</f>
        <v>0</v>
      </c>
      <c r="SSW49" s="258">
        <f ca="1">IFERROR(IF(ISNUMBER(SEARCH("months",#REF!)),INDEX(INDIRECT($I$20),1)*DATEDIF(SSW$25,MIN(SSX$25,$F$19)+1,"m")/12,0),0)</f>
        <v>0</v>
      </c>
      <c r="SSY49" s="258">
        <f ca="1">IFERROR(IF(ISNUMBER(SEARCH("months",#REF!)),INDEX(INDIRECT($I$20),1)*DATEDIF(SSY$25,MIN(SSZ$25,$F$19)+1,"m")/12,0),0)</f>
        <v>0</v>
      </c>
      <c r="STA49" s="258">
        <f ca="1">IFERROR(IF(ISNUMBER(SEARCH("months",#REF!)),INDEX(INDIRECT($I$20),1)*DATEDIF(STA$25,MIN(STB$25,$F$19)+1,"m")/12,0),0)</f>
        <v>0</v>
      </c>
      <c r="STC49" s="258">
        <f ca="1">IFERROR(IF(ISNUMBER(SEARCH("months",#REF!)),INDEX(INDIRECT($I$20),1)*DATEDIF(STC$25,MIN(STD$25,$F$19)+1,"m")/12,0),0)</f>
        <v>0</v>
      </c>
      <c r="STE49" s="258">
        <f ca="1">IFERROR(IF(ISNUMBER(SEARCH("months",#REF!)),INDEX(INDIRECT($I$20),1)*DATEDIF(STE$25,MIN(STF$25,$F$19)+1,"m")/12,0),0)</f>
        <v>0</v>
      </c>
      <c r="STG49" s="258">
        <f ca="1">IFERROR(IF(ISNUMBER(SEARCH("months",#REF!)),INDEX(INDIRECT($I$20),1)*DATEDIF(STG$25,MIN(STH$25,$F$19)+1,"m")/12,0),0)</f>
        <v>0</v>
      </c>
      <c r="STI49" s="258">
        <f ca="1">IFERROR(IF(ISNUMBER(SEARCH("months",#REF!)),INDEX(INDIRECT($I$20),1)*DATEDIF(STI$25,MIN(STJ$25,$F$19)+1,"m")/12,0),0)</f>
        <v>0</v>
      </c>
      <c r="STK49" s="258">
        <f ca="1">IFERROR(IF(ISNUMBER(SEARCH("months",#REF!)),INDEX(INDIRECT($I$20),1)*DATEDIF(STK$25,MIN(STL$25,$F$19)+1,"m")/12,0),0)</f>
        <v>0</v>
      </c>
      <c r="STM49" s="258">
        <f ca="1">IFERROR(IF(ISNUMBER(SEARCH("months",#REF!)),INDEX(INDIRECT($I$20),1)*DATEDIF(STM$25,MIN(STN$25,$F$19)+1,"m")/12,0),0)</f>
        <v>0</v>
      </c>
      <c r="STO49" s="258">
        <f ca="1">IFERROR(IF(ISNUMBER(SEARCH("months",#REF!)),INDEX(INDIRECT($I$20),1)*DATEDIF(STO$25,MIN(STP$25,$F$19)+1,"m")/12,0),0)</f>
        <v>0</v>
      </c>
      <c r="STQ49" s="258">
        <f ca="1">IFERROR(IF(ISNUMBER(SEARCH("months",#REF!)),INDEX(INDIRECT($I$20),1)*DATEDIF(STQ$25,MIN(STR$25,$F$19)+1,"m")/12,0),0)</f>
        <v>0</v>
      </c>
      <c r="STS49" s="258">
        <f ca="1">IFERROR(IF(ISNUMBER(SEARCH("months",#REF!)),INDEX(INDIRECT($I$20),1)*DATEDIF(STS$25,MIN(STT$25,$F$19)+1,"m")/12,0),0)</f>
        <v>0</v>
      </c>
      <c r="STU49" s="258">
        <f ca="1">IFERROR(IF(ISNUMBER(SEARCH("months",#REF!)),INDEX(INDIRECT($I$20),1)*DATEDIF(STU$25,MIN(STV$25,$F$19)+1,"m")/12,0),0)</f>
        <v>0</v>
      </c>
      <c r="STW49" s="258">
        <f ca="1">IFERROR(IF(ISNUMBER(SEARCH("months",#REF!)),INDEX(INDIRECT($I$20),1)*DATEDIF(STW$25,MIN(STX$25,$F$19)+1,"m")/12,0),0)</f>
        <v>0</v>
      </c>
      <c r="STY49" s="258">
        <f ca="1">IFERROR(IF(ISNUMBER(SEARCH("months",#REF!)),INDEX(INDIRECT($I$20),1)*DATEDIF(STY$25,MIN(STZ$25,$F$19)+1,"m")/12,0),0)</f>
        <v>0</v>
      </c>
      <c r="SUA49" s="258">
        <f ca="1">IFERROR(IF(ISNUMBER(SEARCH("months",#REF!)),INDEX(INDIRECT($I$20),1)*DATEDIF(SUA$25,MIN(SUB$25,$F$19)+1,"m")/12,0),0)</f>
        <v>0</v>
      </c>
      <c r="SUC49" s="258">
        <f ca="1">IFERROR(IF(ISNUMBER(SEARCH("months",#REF!)),INDEX(INDIRECT($I$20),1)*DATEDIF(SUC$25,MIN(SUD$25,$F$19)+1,"m")/12,0),0)</f>
        <v>0</v>
      </c>
      <c r="SUE49" s="258">
        <f ca="1">IFERROR(IF(ISNUMBER(SEARCH("months",#REF!)),INDEX(INDIRECT($I$20),1)*DATEDIF(SUE$25,MIN(SUF$25,$F$19)+1,"m")/12,0),0)</f>
        <v>0</v>
      </c>
      <c r="SUG49" s="258">
        <f ca="1">IFERROR(IF(ISNUMBER(SEARCH("months",#REF!)),INDEX(INDIRECT($I$20),1)*DATEDIF(SUG$25,MIN(SUH$25,$F$19)+1,"m")/12,0),0)</f>
        <v>0</v>
      </c>
      <c r="SUI49" s="258">
        <f ca="1">IFERROR(IF(ISNUMBER(SEARCH("months",#REF!)),INDEX(INDIRECT($I$20),1)*DATEDIF(SUI$25,MIN(SUJ$25,$F$19)+1,"m")/12,0),0)</f>
        <v>0</v>
      </c>
      <c r="SUK49" s="258">
        <f ca="1">IFERROR(IF(ISNUMBER(SEARCH("months",#REF!)),INDEX(INDIRECT($I$20),1)*DATEDIF(SUK$25,MIN(SUL$25,$F$19)+1,"m")/12,0),0)</f>
        <v>0</v>
      </c>
      <c r="SUM49" s="258">
        <f ca="1">IFERROR(IF(ISNUMBER(SEARCH("months",#REF!)),INDEX(INDIRECT($I$20),1)*DATEDIF(SUM$25,MIN(SUN$25,$F$19)+1,"m")/12,0),0)</f>
        <v>0</v>
      </c>
      <c r="SUO49" s="258">
        <f ca="1">IFERROR(IF(ISNUMBER(SEARCH("months",#REF!)),INDEX(INDIRECT($I$20),1)*DATEDIF(SUO$25,MIN(SUP$25,$F$19)+1,"m")/12,0),0)</f>
        <v>0</v>
      </c>
      <c r="SUQ49" s="258">
        <f ca="1">IFERROR(IF(ISNUMBER(SEARCH("months",#REF!)),INDEX(INDIRECT($I$20),1)*DATEDIF(SUQ$25,MIN(SUR$25,$F$19)+1,"m")/12,0),0)</f>
        <v>0</v>
      </c>
      <c r="SUS49" s="258">
        <f ca="1">IFERROR(IF(ISNUMBER(SEARCH("months",#REF!)),INDEX(INDIRECT($I$20),1)*DATEDIF(SUS$25,MIN(SUT$25,$F$19)+1,"m")/12,0),0)</f>
        <v>0</v>
      </c>
      <c r="SUU49" s="258">
        <f ca="1">IFERROR(IF(ISNUMBER(SEARCH("months",#REF!)),INDEX(INDIRECT($I$20),1)*DATEDIF(SUU$25,MIN(SUV$25,$F$19)+1,"m")/12,0),0)</f>
        <v>0</v>
      </c>
      <c r="SUW49" s="258">
        <f ca="1">IFERROR(IF(ISNUMBER(SEARCH("months",#REF!)),INDEX(INDIRECT($I$20),1)*DATEDIF(SUW$25,MIN(SUX$25,$F$19)+1,"m")/12,0),0)</f>
        <v>0</v>
      </c>
      <c r="SUY49" s="258">
        <f ca="1">IFERROR(IF(ISNUMBER(SEARCH("months",#REF!)),INDEX(INDIRECT($I$20),1)*DATEDIF(SUY$25,MIN(SUZ$25,$F$19)+1,"m")/12,0),0)</f>
        <v>0</v>
      </c>
      <c r="SVA49" s="258">
        <f ca="1">IFERROR(IF(ISNUMBER(SEARCH("months",#REF!)),INDEX(INDIRECT($I$20),1)*DATEDIF(SVA$25,MIN(SVB$25,$F$19)+1,"m")/12,0),0)</f>
        <v>0</v>
      </c>
      <c r="SVC49" s="258">
        <f ca="1">IFERROR(IF(ISNUMBER(SEARCH("months",#REF!)),INDEX(INDIRECT($I$20),1)*DATEDIF(SVC$25,MIN(SVD$25,$F$19)+1,"m")/12,0),0)</f>
        <v>0</v>
      </c>
      <c r="SVE49" s="258">
        <f ca="1">IFERROR(IF(ISNUMBER(SEARCH("months",#REF!)),INDEX(INDIRECT($I$20),1)*DATEDIF(SVE$25,MIN(SVF$25,$F$19)+1,"m")/12,0),0)</f>
        <v>0</v>
      </c>
      <c r="SVG49" s="258">
        <f ca="1">IFERROR(IF(ISNUMBER(SEARCH("months",#REF!)),INDEX(INDIRECT($I$20),1)*DATEDIF(SVG$25,MIN(SVH$25,$F$19)+1,"m")/12,0),0)</f>
        <v>0</v>
      </c>
      <c r="SVI49" s="258">
        <f ca="1">IFERROR(IF(ISNUMBER(SEARCH("months",#REF!)),INDEX(INDIRECT($I$20),1)*DATEDIF(SVI$25,MIN(SVJ$25,$F$19)+1,"m")/12,0),0)</f>
        <v>0</v>
      </c>
      <c r="SVK49" s="258">
        <f ca="1">IFERROR(IF(ISNUMBER(SEARCH("months",#REF!)),INDEX(INDIRECT($I$20),1)*DATEDIF(SVK$25,MIN(SVL$25,$F$19)+1,"m")/12,0),0)</f>
        <v>0</v>
      </c>
      <c r="SVM49" s="258">
        <f ca="1">IFERROR(IF(ISNUMBER(SEARCH("months",#REF!)),INDEX(INDIRECT($I$20),1)*DATEDIF(SVM$25,MIN(SVN$25,$F$19)+1,"m")/12,0),0)</f>
        <v>0</v>
      </c>
      <c r="SVO49" s="258">
        <f ca="1">IFERROR(IF(ISNUMBER(SEARCH("months",#REF!)),INDEX(INDIRECT($I$20),1)*DATEDIF(SVO$25,MIN(SVP$25,$F$19)+1,"m")/12,0),0)</f>
        <v>0</v>
      </c>
      <c r="SVQ49" s="258">
        <f ca="1">IFERROR(IF(ISNUMBER(SEARCH("months",#REF!)),INDEX(INDIRECT($I$20),1)*DATEDIF(SVQ$25,MIN(SVR$25,$F$19)+1,"m")/12,0),0)</f>
        <v>0</v>
      </c>
      <c r="SVS49" s="258">
        <f ca="1">IFERROR(IF(ISNUMBER(SEARCH("months",#REF!)),INDEX(INDIRECT($I$20),1)*DATEDIF(SVS$25,MIN(SVT$25,$F$19)+1,"m")/12,0),0)</f>
        <v>0</v>
      </c>
      <c r="SVU49" s="258">
        <f ca="1">IFERROR(IF(ISNUMBER(SEARCH("months",#REF!)),INDEX(INDIRECT($I$20),1)*DATEDIF(SVU$25,MIN(SVV$25,$F$19)+1,"m")/12,0),0)</f>
        <v>0</v>
      </c>
      <c r="SVW49" s="258">
        <f ca="1">IFERROR(IF(ISNUMBER(SEARCH("months",#REF!)),INDEX(INDIRECT($I$20),1)*DATEDIF(SVW$25,MIN(SVX$25,$F$19)+1,"m")/12,0),0)</f>
        <v>0</v>
      </c>
      <c r="SVY49" s="258">
        <f ca="1">IFERROR(IF(ISNUMBER(SEARCH("months",#REF!)),INDEX(INDIRECT($I$20),1)*DATEDIF(SVY$25,MIN(SVZ$25,$F$19)+1,"m")/12,0),0)</f>
        <v>0</v>
      </c>
      <c r="SWA49" s="258">
        <f ca="1">IFERROR(IF(ISNUMBER(SEARCH("months",#REF!)),INDEX(INDIRECT($I$20),1)*DATEDIF(SWA$25,MIN(SWB$25,$F$19)+1,"m")/12,0),0)</f>
        <v>0</v>
      </c>
      <c r="SWC49" s="258">
        <f ca="1">IFERROR(IF(ISNUMBER(SEARCH("months",#REF!)),INDEX(INDIRECT($I$20),1)*DATEDIF(SWC$25,MIN(SWD$25,$F$19)+1,"m")/12,0),0)</f>
        <v>0</v>
      </c>
      <c r="SWE49" s="258">
        <f ca="1">IFERROR(IF(ISNUMBER(SEARCH("months",#REF!)),INDEX(INDIRECT($I$20),1)*DATEDIF(SWE$25,MIN(SWF$25,$F$19)+1,"m")/12,0),0)</f>
        <v>0</v>
      </c>
      <c r="SWG49" s="258">
        <f ca="1">IFERROR(IF(ISNUMBER(SEARCH("months",#REF!)),INDEX(INDIRECT($I$20),1)*DATEDIF(SWG$25,MIN(SWH$25,$F$19)+1,"m")/12,0),0)</f>
        <v>0</v>
      </c>
      <c r="SWI49" s="258">
        <f ca="1">IFERROR(IF(ISNUMBER(SEARCH("months",#REF!)),INDEX(INDIRECT($I$20),1)*DATEDIF(SWI$25,MIN(SWJ$25,$F$19)+1,"m")/12,0),0)</f>
        <v>0</v>
      </c>
      <c r="SWK49" s="258">
        <f ca="1">IFERROR(IF(ISNUMBER(SEARCH("months",#REF!)),INDEX(INDIRECT($I$20),1)*DATEDIF(SWK$25,MIN(SWL$25,$F$19)+1,"m")/12,0),0)</f>
        <v>0</v>
      </c>
      <c r="SWM49" s="258">
        <f ca="1">IFERROR(IF(ISNUMBER(SEARCH("months",#REF!)),INDEX(INDIRECT($I$20),1)*DATEDIF(SWM$25,MIN(SWN$25,$F$19)+1,"m")/12,0),0)</f>
        <v>0</v>
      </c>
      <c r="SWO49" s="258">
        <f ca="1">IFERROR(IF(ISNUMBER(SEARCH("months",#REF!)),INDEX(INDIRECT($I$20),1)*DATEDIF(SWO$25,MIN(SWP$25,$F$19)+1,"m")/12,0),0)</f>
        <v>0</v>
      </c>
      <c r="SWQ49" s="258">
        <f ca="1">IFERROR(IF(ISNUMBER(SEARCH("months",#REF!)),INDEX(INDIRECT($I$20),1)*DATEDIF(SWQ$25,MIN(SWR$25,$F$19)+1,"m")/12,0),0)</f>
        <v>0</v>
      </c>
      <c r="SWS49" s="258">
        <f ca="1">IFERROR(IF(ISNUMBER(SEARCH("months",#REF!)),INDEX(INDIRECT($I$20),1)*DATEDIF(SWS$25,MIN(SWT$25,$F$19)+1,"m")/12,0),0)</f>
        <v>0</v>
      </c>
      <c r="SWU49" s="258">
        <f ca="1">IFERROR(IF(ISNUMBER(SEARCH("months",#REF!)),INDEX(INDIRECT($I$20),1)*DATEDIF(SWU$25,MIN(SWV$25,$F$19)+1,"m")/12,0),0)</f>
        <v>0</v>
      </c>
      <c r="SWW49" s="258">
        <f ca="1">IFERROR(IF(ISNUMBER(SEARCH("months",#REF!)),INDEX(INDIRECT($I$20),1)*DATEDIF(SWW$25,MIN(SWX$25,$F$19)+1,"m")/12,0),0)</f>
        <v>0</v>
      </c>
      <c r="SWY49" s="258">
        <f ca="1">IFERROR(IF(ISNUMBER(SEARCH("months",#REF!)),INDEX(INDIRECT($I$20),1)*DATEDIF(SWY$25,MIN(SWZ$25,$F$19)+1,"m")/12,0),0)</f>
        <v>0</v>
      </c>
      <c r="SXA49" s="258">
        <f ca="1">IFERROR(IF(ISNUMBER(SEARCH("months",#REF!)),INDEX(INDIRECT($I$20),1)*DATEDIF(SXA$25,MIN(SXB$25,$F$19)+1,"m")/12,0),0)</f>
        <v>0</v>
      </c>
      <c r="SXC49" s="258">
        <f ca="1">IFERROR(IF(ISNUMBER(SEARCH("months",#REF!)),INDEX(INDIRECT($I$20),1)*DATEDIF(SXC$25,MIN(SXD$25,$F$19)+1,"m")/12,0),0)</f>
        <v>0</v>
      </c>
      <c r="SXE49" s="258">
        <f ca="1">IFERROR(IF(ISNUMBER(SEARCH("months",#REF!)),INDEX(INDIRECT($I$20),1)*DATEDIF(SXE$25,MIN(SXF$25,$F$19)+1,"m")/12,0),0)</f>
        <v>0</v>
      </c>
      <c r="SXG49" s="258">
        <f ca="1">IFERROR(IF(ISNUMBER(SEARCH("months",#REF!)),INDEX(INDIRECT($I$20),1)*DATEDIF(SXG$25,MIN(SXH$25,$F$19)+1,"m")/12,0),0)</f>
        <v>0</v>
      </c>
      <c r="SXI49" s="258">
        <f ca="1">IFERROR(IF(ISNUMBER(SEARCH("months",#REF!)),INDEX(INDIRECT($I$20),1)*DATEDIF(SXI$25,MIN(SXJ$25,$F$19)+1,"m")/12,0),0)</f>
        <v>0</v>
      </c>
      <c r="SXK49" s="258">
        <f ca="1">IFERROR(IF(ISNUMBER(SEARCH("months",#REF!)),INDEX(INDIRECT($I$20),1)*DATEDIF(SXK$25,MIN(SXL$25,$F$19)+1,"m")/12,0),0)</f>
        <v>0</v>
      </c>
      <c r="SXM49" s="258">
        <f ca="1">IFERROR(IF(ISNUMBER(SEARCH("months",#REF!)),INDEX(INDIRECT($I$20),1)*DATEDIF(SXM$25,MIN(SXN$25,$F$19)+1,"m")/12,0),0)</f>
        <v>0</v>
      </c>
      <c r="SXO49" s="258">
        <f ca="1">IFERROR(IF(ISNUMBER(SEARCH("months",#REF!)),INDEX(INDIRECT($I$20),1)*DATEDIF(SXO$25,MIN(SXP$25,$F$19)+1,"m")/12,0),0)</f>
        <v>0</v>
      </c>
      <c r="SXQ49" s="258">
        <f ca="1">IFERROR(IF(ISNUMBER(SEARCH("months",#REF!)),INDEX(INDIRECT($I$20),1)*DATEDIF(SXQ$25,MIN(SXR$25,$F$19)+1,"m")/12,0),0)</f>
        <v>0</v>
      </c>
      <c r="SXS49" s="258">
        <f ca="1">IFERROR(IF(ISNUMBER(SEARCH("months",#REF!)),INDEX(INDIRECT($I$20),1)*DATEDIF(SXS$25,MIN(SXT$25,$F$19)+1,"m")/12,0),0)</f>
        <v>0</v>
      </c>
      <c r="SXU49" s="258">
        <f ca="1">IFERROR(IF(ISNUMBER(SEARCH("months",#REF!)),INDEX(INDIRECT($I$20),1)*DATEDIF(SXU$25,MIN(SXV$25,$F$19)+1,"m")/12,0),0)</f>
        <v>0</v>
      </c>
      <c r="SXW49" s="258">
        <f ca="1">IFERROR(IF(ISNUMBER(SEARCH("months",#REF!)),INDEX(INDIRECT($I$20),1)*DATEDIF(SXW$25,MIN(SXX$25,$F$19)+1,"m")/12,0),0)</f>
        <v>0</v>
      </c>
      <c r="SXY49" s="258">
        <f ca="1">IFERROR(IF(ISNUMBER(SEARCH("months",#REF!)),INDEX(INDIRECT($I$20),1)*DATEDIF(SXY$25,MIN(SXZ$25,$F$19)+1,"m")/12,0),0)</f>
        <v>0</v>
      </c>
      <c r="SYA49" s="258">
        <f ca="1">IFERROR(IF(ISNUMBER(SEARCH("months",#REF!)),INDEX(INDIRECT($I$20),1)*DATEDIF(SYA$25,MIN(SYB$25,$F$19)+1,"m")/12,0),0)</f>
        <v>0</v>
      </c>
      <c r="SYC49" s="258">
        <f ca="1">IFERROR(IF(ISNUMBER(SEARCH("months",#REF!)),INDEX(INDIRECT($I$20),1)*DATEDIF(SYC$25,MIN(SYD$25,$F$19)+1,"m")/12,0),0)</f>
        <v>0</v>
      </c>
      <c r="SYE49" s="258">
        <f ca="1">IFERROR(IF(ISNUMBER(SEARCH("months",#REF!)),INDEX(INDIRECT($I$20),1)*DATEDIF(SYE$25,MIN(SYF$25,$F$19)+1,"m")/12,0),0)</f>
        <v>0</v>
      </c>
      <c r="SYG49" s="258">
        <f ca="1">IFERROR(IF(ISNUMBER(SEARCH("months",#REF!)),INDEX(INDIRECT($I$20),1)*DATEDIF(SYG$25,MIN(SYH$25,$F$19)+1,"m")/12,0),0)</f>
        <v>0</v>
      </c>
      <c r="SYI49" s="258">
        <f ca="1">IFERROR(IF(ISNUMBER(SEARCH("months",#REF!)),INDEX(INDIRECT($I$20),1)*DATEDIF(SYI$25,MIN(SYJ$25,$F$19)+1,"m")/12,0),0)</f>
        <v>0</v>
      </c>
      <c r="SYK49" s="258">
        <f ca="1">IFERROR(IF(ISNUMBER(SEARCH("months",#REF!)),INDEX(INDIRECT($I$20),1)*DATEDIF(SYK$25,MIN(SYL$25,$F$19)+1,"m")/12,0),0)</f>
        <v>0</v>
      </c>
      <c r="SYM49" s="258">
        <f ca="1">IFERROR(IF(ISNUMBER(SEARCH("months",#REF!)),INDEX(INDIRECT($I$20),1)*DATEDIF(SYM$25,MIN(SYN$25,$F$19)+1,"m")/12,0),0)</f>
        <v>0</v>
      </c>
      <c r="SYO49" s="258">
        <f ca="1">IFERROR(IF(ISNUMBER(SEARCH("months",#REF!)),INDEX(INDIRECT($I$20),1)*DATEDIF(SYO$25,MIN(SYP$25,$F$19)+1,"m")/12,0),0)</f>
        <v>0</v>
      </c>
      <c r="SYQ49" s="258">
        <f ca="1">IFERROR(IF(ISNUMBER(SEARCH("months",#REF!)),INDEX(INDIRECT($I$20),1)*DATEDIF(SYQ$25,MIN(SYR$25,$F$19)+1,"m")/12,0),0)</f>
        <v>0</v>
      </c>
      <c r="SYS49" s="258">
        <f ca="1">IFERROR(IF(ISNUMBER(SEARCH("months",#REF!)),INDEX(INDIRECT($I$20),1)*DATEDIF(SYS$25,MIN(SYT$25,$F$19)+1,"m")/12,0),0)</f>
        <v>0</v>
      </c>
      <c r="SYU49" s="258">
        <f ca="1">IFERROR(IF(ISNUMBER(SEARCH("months",#REF!)),INDEX(INDIRECT($I$20),1)*DATEDIF(SYU$25,MIN(SYV$25,$F$19)+1,"m")/12,0),0)</f>
        <v>0</v>
      </c>
      <c r="SYW49" s="258">
        <f ca="1">IFERROR(IF(ISNUMBER(SEARCH("months",#REF!)),INDEX(INDIRECT($I$20),1)*DATEDIF(SYW$25,MIN(SYX$25,$F$19)+1,"m")/12,0),0)</f>
        <v>0</v>
      </c>
      <c r="SYY49" s="258">
        <f ca="1">IFERROR(IF(ISNUMBER(SEARCH("months",#REF!)),INDEX(INDIRECT($I$20),1)*DATEDIF(SYY$25,MIN(SYZ$25,$F$19)+1,"m")/12,0),0)</f>
        <v>0</v>
      </c>
      <c r="SZA49" s="258">
        <f ca="1">IFERROR(IF(ISNUMBER(SEARCH("months",#REF!)),INDEX(INDIRECT($I$20),1)*DATEDIF(SZA$25,MIN(SZB$25,$F$19)+1,"m")/12,0),0)</f>
        <v>0</v>
      </c>
      <c r="SZC49" s="258">
        <f ca="1">IFERROR(IF(ISNUMBER(SEARCH("months",#REF!)),INDEX(INDIRECT($I$20),1)*DATEDIF(SZC$25,MIN(SZD$25,$F$19)+1,"m")/12,0),0)</f>
        <v>0</v>
      </c>
      <c r="SZE49" s="258">
        <f ca="1">IFERROR(IF(ISNUMBER(SEARCH("months",#REF!)),INDEX(INDIRECT($I$20),1)*DATEDIF(SZE$25,MIN(SZF$25,$F$19)+1,"m")/12,0),0)</f>
        <v>0</v>
      </c>
      <c r="SZG49" s="258">
        <f ca="1">IFERROR(IF(ISNUMBER(SEARCH("months",#REF!)),INDEX(INDIRECT($I$20),1)*DATEDIF(SZG$25,MIN(SZH$25,$F$19)+1,"m")/12,0),0)</f>
        <v>0</v>
      </c>
      <c r="SZI49" s="258">
        <f ca="1">IFERROR(IF(ISNUMBER(SEARCH("months",#REF!)),INDEX(INDIRECT($I$20),1)*DATEDIF(SZI$25,MIN(SZJ$25,$F$19)+1,"m")/12,0),0)</f>
        <v>0</v>
      </c>
      <c r="SZK49" s="258">
        <f ca="1">IFERROR(IF(ISNUMBER(SEARCH("months",#REF!)),INDEX(INDIRECT($I$20),1)*DATEDIF(SZK$25,MIN(SZL$25,$F$19)+1,"m")/12,0),0)</f>
        <v>0</v>
      </c>
      <c r="SZM49" s="258">
        <f ca="1">IFERROR(IF(ISNUMBER(SEARCH("months",#REF!)),INDEX(INDIRECT($I$20),1)*DATEDIF(SZM$25,MIN(SZN$25,$F$19)+1,"m")/12,0),0)</f>
        <v>0</v>
      </c>
      <c r="SZO49" s="258">
        <f ca="1">IFERROR(IF(ISNUMBER(SEARCH("months",#REF!)),INDEX(INDIRECT($I$20),1)*DATEDIF(SZO$25,MIN(SZP$25,$F$19)+1,"m")/12,0),0)</f>
        <v>0</v>
      </c>
      <c r="SZQ49" s="258">
        <f ca="1">IFERROR(IF(ISNUMBER(SEARCH("months",#REF!)),INDEX(INDIRECT($I$20),1)*DATEDIF(SZQ$25,MIN(SZR$25,$F$19)+1,"m")/12,0),0)</f>
        <v>0</v>
      </c>
      <c r="SZS49" s="258">
        <f ca="1">IFERROR(IF(ISNUMBER(SEARCH("months",#REF!)),INDEX(INDIRECT($I$20),1)*DATEDIF(SZS$25,MIN(SZT$25,$F$19)+1,"m")/12,0),0)</f>
        <v>0</v>
      </c>
      <c r="SZU49" s="258">
        <f ca="1">IFERROR(IF(ISNUMBER(SEARCH("months",#REF!)),INDEX(INDIRECT($I$20),1)*DATEDIF(SZU$25,MIN(SZV$25,$F$19)+1,"m")/12,0),0)</f>
        <v>0</v>
      </c>
      <c r="SZW49" s="258">
        <f ca="1">IFERROR(IF(ISNUMBER(SEARCH("months",#REF!)),INDEX(INDIRECT($I$20),1)*DATEDIF(SZW$25,MIN(SZX$25,$F$19)+1,"m")/12,0),0)</f>
        <v>0</v>
      </c>
      <c r="SZY49" s="258">
        <f ca="1">IFERROR(IF(ISNUMBER(SEARCH("months",#REF!)),INDEX(INDIRECT($I$20),1)*DATEDIF(SZY$25,MIN(SZZ$25,$F$19)+1,"m")/12,0),0)</f>
        <v>0</v>
      </c>
      <c r="TAA49" s="258">
        <f ca="1">IFERROR(IF(ISNUMBER(SEARCH("months",#REF!)),INDEX(INDIRECT($I$20),1)*DATEDIF(TAA$25,MIN(TAB$25,$F$19)+1,"m")/12,0),0)</f>
        <v>0</v>
      </c>
      <c r="TAC49" s="258">
        <f ca="1">IFERROR(IF(ISNUMBER(SEARCH("months",#REF!)),INDEX(INDIRECT($I$20),1)*DATEDIF(TAC$25,MIN(TAD$25,$F$19)+1,"m")/12,0),0)</f>
        <v>0</v>
      </c>
      <c r="TAE49" s="258">
        <f ca="1">IFERROR(IF(ISNUMBER(SEARCH("months",#REF!)),INDEX(INDIRECT($I$20),1)*DATEDIF(TAE$25,MIN(TAF$25,$F$19)+1,"m")/12,0),0)</f>
        <v>0</v>
      </c>
      <c r="TAG49" s="258">
        <f ca="1">IFERROR(IF(ISNUMBER(SEARCH("months",#REF!)),INDEX(INDIRECT($I$20),1)*DATEDIF(TAG$25,MIN(TAH$25,$F$19)+1,"m")/12,0),0)</f>
        <v>0</v>
      </c>
      <c r="TAI49" s="258">
        <f ca="1">IFERROR(IF(ISNUMBER(SEARCH("months",#REF!)),INDEX(INDIRECT($I$20),1)*DATEDIF(TAI$25,MIN(TAJ$25,$F$19)+1,"m")/12,0),0)</f>
        <v>0</v>
      </c>
      <c r="TAK49" s="258">
        <f ca="1">IFERROR(IF(ISNUMBER(SEARCH("months",#REF!)),INDEX(INDIRECT($I$20),1)*DATEDIF(TAK$25,MIN(TAL$25,$F$19)+1,"m")/12,0),0)</f>
        <v>0</v>
      </c>
      <c r="TAM49" s="258">
        <f ca="1">IFERROR(IF(ISNUMBER(SEARCH("months",#REF!)),INDEX(INDIRECT($I$20),1)*DATEDIF(TAM$25,MIN(TAN$25,$F$19)+1,"m")/12,0),0)</f>
        <v>0</v>
      </c>
      <c r="TAO49" s="258">
        <f ca="1">IFERROR(IF(ISNUMBER(SEARCH("months",#REF!)),INDEX(INDIRECT($I$20),1)*DATEDIF(TAO$25,MIN(TAP$25,$F$19)+1,"m")/12,0),0)</f>
        <v>0</v>
      </c>
      <c r="TAQ49" s="258">
        <f ca="1">IFERROR(IF(ISNUMBER(SEARCH("months",#REF!)),INDEX(INDIRECT($I$20),1)*DATEDIF(TAQ$25,MIN(TAR$25,$F$19)+1,"m")/12,0),0)</f>
        <v>0</v>
      </c>
      <c r="TAS49" s="258">
        <f ca="1">IFERROR(IF(ISNUMBER(SEARCH("months",#REF!)),INDEX(INDIRECT($I$20),1)*DATEDIF(TAS$25,MIN(TAT$25,$F$19)+1,"m")/12,0),0)</f>
        <v>0</v>
      </c>
      <c r="TAU49" s="258">
        <f ca="1">IFERROR(IF(ISNUMBER(SEARCH("months",#REF!)),INDEX(INDIRECT($I$20),1)*DATEDIF(TAU$25,MIN(TAV$25,$F$19)+1,"m")/12,0),0)</f>
        <v>0</v>
      </c>
      <c r="TAW49" s="258">
        <f ca="1">IFERROR(IF(ISNUMBER(SEARCH("months",#REF!)),INDEX(INDIRECT($I$20),1)*DATEDIF(TAW$25,MIN(TAX$25,$F$19)+1,"m")/12,0),0)</f>
        <v>0</v>
      </c>
      <c r="TAY49" s="258">
        <f ca="1">IFERROR(IF(ISNUMBER(SEARCH("months",#REF!)),INDEX(INDIRECT($I$20),1)*DATEDIF(TAY$25,MIN(TAZ$25,$F$19)+1,"m")/12,0),0)</f>
        <v>0</v>
      </c>
      <c r="TBA49" s="258">
        <f ca="1">IFERROR(IF(ISNUMBER(SEARCH("months",#REF!)),INDEX(INDIRECT($I$20),1)*DATEDIF(TBA$25,MIN(TBB$25,$F$19)+1,"m")/12,0),0)</f>
        <v>0</v>
      </c>
      <c r="TBC49" s="258">
        <f ca="1">IFERROR(IF(ISNUMBER(SEARCH("months",#REF!)),INDEX(INDIRECT($I$20),1)*DATEDIF(TBC$25,MIN(TBD$25,$F$19)+1,"m")/12,0),0)</f>
        <v>0</v>
      </c>
      <c r="TBE49" s="258">
        <f ca="1">IFERROR(IF(ISNUMBER(SEARCH("months",#REF!)),INDEX(INDIRECT($I$20),1)*DATEDIF(TBE$25,MIN(TBF$25,$F$19)+1,"m")/12,0),0)</f>
        <v>0</v>
      </c>
      <c r="TBG49" s="258">
        <f ca="1">IFERROR(IF(ISNUMBER(SEARCH("months",#REF!)),INDEX(INDIRECT($I$20),1)*DATEDIF(TBG$25,MIN(TBH$25,$F$19)+1,"m")/12,0),0)</f>
        <v>0</v>
      </c>
      <c r="TBI49" s="258">
        <f ca="1">IFERROR(IF(ISNUMBER(SEARCH("months",#REF!)),INDEX(INDIRECT($I$20),1)*DATEDIF(TBI$25,MIN(TBJ$25,$F$19)+1,"m")/12,0),0)</f>
        <v>0</v>
      </c>
      <c r="TBK49" s="258">
        <f ca="1">IFERROR(IF(ISNUMBER(SEARCH("months",#REF!)),INDEX(INDIRECT($I$20),1)*DATEDIF(TBK$25,MIN(TBL$25,$F$19)+1,"m")/12,0),0)</f>
        <v>0</v>
      </c>
      <c r="TBM49" s="258">
        <f ca="1">IFERROR(IF(ISNUMBER(SEARCH("months",#REF!)),INDEX(INDIRECT($I$20),1)*DATEDIF(TBM$25,MIN(TBN$25,$F$19)+1,"m")/12,0),0)</f>
        <v>0</v>
      </c>
      <c r="TBO49" s="258">
        <f ca="1">IFERROR(IF(ISNUMBER(SEARCH("months",#REF!)),INDEX(INDIRECT($I$20),1)*DATEDIF(TBO$25,MIN(TBP$25,$F$19)+1,"m")/12,0),0)</f>
        <v>0</v>
      </c>
      <c r="TBQ49" s="258">
        <f ca="1">IFERROR(IF(ISNUMBER(SEARCH("months",#REF!)),INDEX(INDIRECT($I$20),1)*DATEDIF(TBQ$25,MIN(TBR$25,$F$19)+1,"m")/12,0),0)</f>
        <v>0</v>
      </c>
      <c r="TBS49" s="258">
        <f ca="1">IFERROR(IF(ISNUMBER(SEARCH("months",#REF!)),INDEX(INDIRECT($I$20),1)*DATEDIF(TBS$25,MIN(TBT$25,$F$19)+1,"m")/12,0),0)</f>
        <v>0</v>
      </c>
      <c r="TBU49" s="258">
        <f ca="1">IFERROR(IF(ISNUMBER(SEARCH("months",#REF!)),INDEX(INDIRECT($I$20),1)*DATEDIF(TBU$25,MIN(TBV$25,$F$19)+1,"m")/12,0),0)</f>
        <v>0</v>
      </c>
      <c r="TBW49" s="258">
        <f ca="1">IFERROR(IF(ISNUMBER(SEARCH("months",#REF!)),INDEX(INDIRECT($I$20),1)*DATEDIF(TBW$25,MIN(TBX$25,$F$19)+1,"m")/12,0),0)</f>
        <v>0</v>
      </c>
      <c r="TBY49" s="258">
        <f ca="1">IFERROR(IF(ISNUMBER(SEARCH("months",#REF!)),INDEX(INDIRECT($I$20),1)*DATEDIF(TBY$25,MIN(TBZ$25,$F$19)+1,"m")/12,0),0)</f>
        <v>0</v>
      </c>
      <c r="TCA49" s="258">
        <f ca="1">IFERROR(IF(ISNUMBER(SEARCH("months",#REF!)),INDEX(INDIRECT($I$20),1)*DATEDIF(TCA$25,MIN(TCB$25,$F$19)+1,"m")/12,0),0)</f>
        <v>0</v>
      </c>
      <c r="TCC49" s="258">
        <f ca="1">IFERROR(IF(ISNUMBER(SEARCH("months",#REF!)),INDEX(INDIRECT($I$20),1)*DATEDIF(TCC$25,MIN(TCD$25,$F$19)+1,"m")/12,0),0)</f>
        <v>0</v>
      </c>
      <c r="TCE49" s="258">
        <f ca="1">IFERROR(IF(ISNUMBER(SEARCH("months",#REF!)),INDEX(INDIRECT($I$20),1)*DATEDIF(TCE$25,MIN(TCF$25,$F$19)+1,"m")/12,0),0)</f>
        <v>0</v>
      </c>
      <c r="TCG49" s="258">
        <f ca="1">IFERROR(IF(ISNUMBER(SEARCH("months",#REF!)),INDEX(INDIRECT($I$20),1)*DATEDIF(TCG$25,MIN(TCH$25,$F$19)+1,"m")/12,0),0)</f>
        <v>0</v>
      </c>
      <c r="TCI49" s="258">
        <f ca="1">IFERROR(IF(ISNUMBER(SEARCH("months",#REF!)),INDEX(INDIRECT($I$20),1)*DATEDIF(TCI$25,MIN(TCJ$25,$F$19)+1,"m")/12,0),0)</f>
        <v>0</v>
      </c>
      <c r="TCK49" s="258">
        <f ca="1">IFERROR(IF(ISNUMBER(SEARCH("months",#REF!)),INDEX(INDIRECT($I$20),1)*DATEDIF(TCK$25,MIN(TCL$25,$F$19)+1,"m")/12,0),0)</f>
        <v>0</v>
      </c>
      <c r="TCM49" s="258">
        <f ca="1">IFERROR(IF(ISNUMBER(SEARCH("months",#REF!)),INDEX(INDIRECT($I$20),1)*DATEDIF(TCM$25,MIN(TCN$25,$F$19)+1,"m")/12,0),0)</f>
        <v>0</v>
      </c>
      <c r="TCO49" s="258">
        <f ca="1">IFERROR(IF(ISNUMBER(SEARCH("months",#REF!)),INDEX(INDIRECT($I$20),1)*DATEDIF(TCO$25,MIN(TCP$25,$F$19)+1,"m")/12,0),0)</f>
        <v>0</v>
      </c>
      <c r="TCQ49" s="258">
        <f ca="1">IFERROR(IF(ISNUMBER(SEARCH("months",#REF!)),INDEX(INDIRECT($I$20),1)*DATEDIF(TCQ$25,MIN(TCR$25,$F$19)+1,"m")/12,0),0)</f>
        <v>0</v>
      </c>
      <c r="TCS49" s="258">
        <f ca="1">IFERROR(IF(ISNUMBER(SEARCH("months",#REF!)),INDEX(INDIRECT($I$20),1)*DATEDIF(TCS$25,MIN(TCT$25,$F$19)+1,"m")/12,0),0)</f>
        <v>0</v>
      </c>
      <c r="TCU49" s="258">
        <f ca="1">IFERROR(IF(ISNUMBER(SEARCH("months",#REF!)),INDEX(INDIRECT($I$20),1)*DATEDIF(TCU$25,MIN(TCV$25,$F$19)+1,"m")/12,0),0)</f>
        <v>0</v>
      </c>
      <c r="TCW49" s="258">
        <f ca="1">IFERROR(IF(ISNUMBER(SEARCH("months",#REF!)),INDEX(INDIRECT($I$20),1)*DATEDIF(TCW$25,MIN(TCX$25,$F$19)+1,"m")/12,0),0)</f>
        <v>0</v>
      </c>
      <c r="TCY49" s="258">
        <f ca="1">IFERROR(IF(ISNUMBER(SEARCH("months",#REF!)),INDEX(INDIRECT($I$20),1)*DATEDIF(TCY$25,MIN(TCZ$25,$F$19)+1,"m")/12,0),0)</f>
        <v>0</v>
      </c>
      <c r="TDA49" s="258">
        <f ca="1">IFERROR(IF(ISNUMBER(SEARCH("months",#REF!)),INDEX(INDIRECT($I$20),1)*DATEDIF(TDA$25,MIN(TDB$25,$F$19)+1,"m")/12,0),0)</f>
        <v>0</v>
      </c>
      <c r="TDC49" s="258">
        <f ca="1">IFERROR(IF(ISNUMBER(SEARCH("months",#REF!)),INDEX(INDIRECT($I$20),1)*DATEDIF(TDC$25,MIN(TDD$25,$F$19)+1,"m")/12,0),0)</f>
        <v>0</v>
      </c>
      <c r="TDE49" s="258">
        <f ca="1">IFERROR(IF(ISNUMBER(SEARCH("months",#REF!)),INDEX(INDIRECT($I$20),1)*DATEDIF(TDE$25,MIN(TDF$25,$F$19)+1,"m")/12,0),0)</f>
        <v>0</v>
      </c>
      <c r="TDG49" s="258">
        <f ca="1">IFERROR(IF(ISNUMBER(SEARCH("months",#REF!)),INDEX(INDIRECT($I$20),1)*DATEDIF(TDG$25,MIN(TDH$25,$F$19)+1,"m")/12,0),0)</f>
        <v>0</v>
      </c>
      <c r="TDI49" s="258">
        <f ca="1">IFERROR(IF(ISNUMBER(SEARCH("months",#REF!)),INDEX(INDIRECT($I$20),1)*DATEDIF(TDI$25,MIN(TDJ$25,$F$19)+1,"m")/12,0),0)</f>
        <v>0</v>
      </c>
      <c r="TDK49" s="258">
        <f ca="1">IFERROR(IF(ISNUMBER(SEARCH("months",#REF!)),INDEX(INDIRECT($I$20),1)*DATEDIF(TDK$25,MIN(TDL$25,$F$19)+1,"m")/12,0),0)</f>
        <v>0</v>
      </c>
      <c r="TDM49" s="258">
        <f ca="1">IFERROR(IF(ISNUMBER(SEARCH("months",#REF!)),INDEX(INDIRECT($I$20),1)*DATEDIF(TDM$25,MIN(TDN$25,$F$19)+1,"m")/12,0),0)</f>
        <v>0</v>
      </c>
      <c r="TDO49" s="258">
        <f ca="1">IFERROR(IF(ISNUMBER(SEARCH("months",#REF!)),INDEX(INDIRECT($I$20),1)*DATEDIF(TDO$25,MIN(TDP$25,$F$19)+1,"m")/12,0),0)</f>
        <v>0</v>
      </c>
      <c r="TDQ49" s="258">
        <f ca="1">IFERROR(IF(ISNUMBER(SEARCH("months",#REF!)),INDEX(INDIRECT($I$20),1)*DATEDIF(TDQ$25,MIN(TDR$25,$F$19)+1,"m")/12,0),0)</f>
        <v>0</v>
      </c>
      <c r="TDS49" s="258">
        <f ca="1">IFERROR(IF(ISNUMBER(SEARCH("months",#REF!)),INDEX(INDIRECT($I$20),1)*DATEDIF(TDS$25,MIN(TDT$25,$F$19)+1,"m")/12,0),0)</f>
        <v>0</v>
      </c>
      <c r="TDU49" s="258">
        <f ca="1">IFERROR(IF(ISNUMBER(SEARCH("months",#REF!)),INDEX(INDIRECT($I$20),1)*DATEDIF(TDU$25,MIN(TDV$25,$F$19)+1,"m")/12,0),0)</f>
        <v>0</v>
      </c>
      <c r="TDW49" s="258">
        <f ca="1">IFERROR(IF(ISNUMBER(SEARCH("months",#REF!)),INDEX(INDIRECT($I$20),1)*DATEDIF(TDW$25,MIN(TDX$25,$F$19)+1,"m")/12,0),0)</f>
        <v>0</v>
      </c>
      <c r="TDY49" s="258">
        <f ca="1">IFERROR(IF(ISNUMBER(SEARCH("months",#REF!)),INDEX(INDIRECT($I$20),1)*DATEDIF(TDY$25,MIN(TDZ$25,$F$19)+1,"m")/12,0),0)</f>
        <v>0</v>
      </c>
      <c r="TEA49" s="258">
        <f ca="1">IFERROR(IF(ISNUMBER(SEARCH("months",#REF!)),INDEX(INDIRECT($I$20),1)*DATEDIF(TEA$25,MIN(TEB$25,$F$19)+1,"m")/12,0),0)</f>
        <v>0</v>
      </c>
      <c r="TEC49" s="258">
        <f ca="1">IFERROR(IF(ISNUMBER(SEARCH("months",#REF!)),INDEX(INDIRECT($I$20),1)*DATEDIF(TEC$25,MIN(TED$25,$F$19)+1,"m")/12,0),0)</f>
        <v>0</v>
      </c>
      <c r="TEE49" s="258">
        <f ca="1">IFERROR(IF(ISNUMBER(SEARCH("months",#REF!)),INDEX(INDIRECT($I$20),1)*DATEDIF(TEE$25,MIN(TEF$25,$F$19)+1,"m")/12,0),0)</f>
        <v>0</v>
      </c>
      <c r="TEG49" s="258">
        <f ca="1">IFERROR(IF(ISNUMBER(SEARCH("months",#REF!)),INDEX(INDIRECT($I$20),1)*DATEDIF(TEG$25,MIN(TEH$25,$F$19)+1,"m")/12,0),0)</f>
        <v>0</v>
      </c>
      <c r="TEI49" s="258">
        <f ca="1">IFERROR(IF(ISNUMBER(SEARCH("months",#REF!)),INDEX(INDIRECT($I$20),1)*DATEDIF(TEI$25,MIN(TEJ$25,$F$19)+1,"m")/12,0),0)</f>
        <v>0</v>
      </c>
      <c r="TEK49" s="258">
        <f ca="1">IFERROR(IF(ISNUMBER(SEARCH("months",#REF!)),INDEX(INDIRECT($I$20),1)*DATEDIF(TEK$25,MIN(TEL$25,$F$19)+1,"m")/12,0),0)</f>
        <v>0</v>
      </c>
      <c r="TEM49" s="258">
        <f ca="1">IFERROR(IF(ISNUMBER(SEARCH("months",#REF!)),INDEX(INDIRECT($I$20),1)*DATEDIF(TEM$25,MIN(TEN$25,$F$19)+1,"m")/12,0),0)</f>
        <v>0</v>
      </c>
      <c r="TEO49" s="258">
        <f ca="1">IFERROR(IF(ISNUMBER(SEARCH("months",#REF!)),INDEX(INDIRECT($I$20),1)*DATEDIF(TEO$25,MIN(TEP$25,$F$19)+1,"m")/12,0),0)</f>
        <v>0</v>
      </c>
      <c r="TEQ49" s="258">
        <f ca="1">IFERROR(IF(ISNUMBER(SEARCH("months",#REF!)),INDEX(INDIRECT($I$20),1)*DATEDIF(TEQ$25,MIN(TER$25,$F$19)+1,"m")/12,0),0)</f>
        <v>0</v>
      </c>
      <c r="TES49" s="258">
        <f ca="1">IFERROR(IF(ISNUMBER(SEARCH("months",#REF!)),INDEX(INDIRECT($I$20),1)*DATEDIF(TES$25,MIN(TET$25,$F$19)+1,"m")/12,0),0)</f>
        <v>0</v>
      </c>
      <c r="TEU49" s="258">
        <f ca="1">IFERROR(IF(ISNUMBER(SEARCH("months",#REF!)),INDEX(INDIRECT($I$20),1)*DATEDIF(TEU$25,MIN(TEV$25,$F$19)+1,"m")/12,0),0)</f>
        <v>0</v>
      </c>
      <c r="TEW49" s="258">
        <f ca="1">IFERROR(IF(ISNUMBER(SEARCH("months",#REF!)),INDEX(INDIRECT($I$20),1)*DATEDIF(TEW$25,MIN(TEX$25,$F$19)+1,"m")/12,0),0)</f>
        <v>0</v>
      </c>
      <c r="TEY49" s="258">
        <f ca="1">IFERROR(IF(ISNUMBER(SEARCH("months",#REF!)),INDEX(INDIRECT($I$20),1)*DATEDIF(TEY$25,MIN(TEZ$25,$F$19)+1,"m")/12,0),0)</f>
        <v>0</v>
      </c>
      <c r="TFA49" s="258">
        <f ca="1">IFERROR(IF(ISNUMBER(SEARCH("months",#REF!)),INDEX(INDIRECT($I$20),1)*DATEDIF(TFA$25,MIN(TFB$25,$F$19)+1,"m")/12,0),0)</f>
        <v>0</v>
      </c>
      <c r="TFC49" s="258">
        <f ca="1">IFERROR(IF(ISNUMBER(SEARCH("months",#REF!)),INDEX(INDIRECT($I$20),1)*DATEDIF(TFC$25,MIN(TFD$25,$F$19)+1,"m")/12,0),0)</f>
        <v>0</v>
      </c>
      <c r="TFE49" s="258">
        <f ca="1">IFERROR(IF(ISNUMBER(SEARCH("months",#REF!)),INDEX(INDIRECT($I$20),1)*DATEDIF(TFE$25,MIN(TFF$25,$F$19)+1,"m")/12,0),0)</f>
        <v>0</v>
      </c>
      <c r="TFG49" s="258">
        <f ca="1">IFERROR(IF(ISNUMBER(SEARCH("months",#REF!)),INDEX(INDIRECT($I$20),1)*DATEDIF(TFG$25,MIN(TFH$25,$F$19)+1,"m")/12,0),0)</f>
        <v>0</v>
      </c>
      <c r="TFI49" s="258">
        <f ca="1">IFERROR(IF(ISNUMBER(SEARCH("months",#REF!)),INDEX(INDIRECT($I$20),1)*DATEDIF(TFI$25,MIN(TFJ$25,$F$19)+1,"m")/12,0),0)</f>
        <v>0</v>
      </c>
      <c r="TFK49" s="258">
        <f ca="1">IFERROR(IF(ISNUMBER(SEARCH("months",#REF!)),INDEX(INDIRECT($I$20),1)*DATEDIF(TFK$25,MIN(TFL$25,$F$19)+1,"m")/12,0),0)</f>
        <v>0</v>
      </c>
      <c r="TFM49" s="258">
        <f ca="1">IFERROR(IF(ISNUMBER(SEARCH("months",#REF!)),INDEX(INDIRECT($I$20),1)*DATEDIF(TFM$25,MIN(TFN$25,$F$19)+1,"m")/12,0),0)</f>
        <v>0</v>
      </c>
      <c r="TFO49" s="258">
        <f ca="1">IFERROR(IF(ISNUMBER(SEARCH("months",#REF!)),INDEX(INDIRECT($I$20),1)*DATEDIF(TFO$25,MIN(TFP$25,$F$19)+1,"m")/12,0),0)</f>
        <v>0</v>
      </c>
      <c r="TFQ49" s="258">
        <f ca="1">IFERROR(IF(ISNUMBER(SEARCH("months",#REF!)),INDEX(INDIRECT($I$20),1)*DATEDIF(TFQ$25,MIN(TFR$25,$F$19)+1,"m")/12,0),0)</f>
        <v>0</v>
      </c>
      <c r="TFS49" s="258">
        <f ca="1">IFERROR(IF(ISNUMBER(SEARCH("months",#REF!)),INDEX(INDIRECT($I$20),1)*DATEDIF(TFS$25,MIN(TFT$25,$F$19)+1,"m")/12,0),0)</f>
        <v>0</v>
      </c>
      <c r="TFU49" s="258">
        <f ca="1">IFERROR(IF(ISNUMBER(SEARCH("months",#REF!)),INDEX(INDIRECT($I$20),1)*DATEDIF(TFU$25,MIN(TFV$25,$F$19)+1,"m")/12,0),0)</f>
        <v>0</v>
      </c>
      <c r="TFW49" s="258">
        <f ca="1">IFERROR(IF(ISNUMBER(SEARCH("months",#REF!)),INDEX(INDIRECT($I$20),1)*DATEDIF(TFW$25,MIN(TFX$25,$F$19)+1,"m")/12,0),0)</f>
        <v>0</v>
      </c>
      <c r="TFY49" s="258">
        <f ca="1">IFERROR(IF(ISNUMBER(SEARCH("months",#REF!)),INDEX(INDIRECT($I$20),1)*DATEDIF(TFY$25,MIN(TFZ$25,$F$19)+1,"m")/12,0),0)</f>
        <v>0</v>
      </c>
      <c r="TGA49" s="258">
        <f ca="1">IFERROR(IF(ISNUMBER(SEARCH("months",#REF!)),INDEX(INDIRECT($I$20),1)*DATEDIF(TGA$25,MIN(TGB$25,$F$19)+1,"m")/12,0),0)</f>
        <v>0</v>
      </c>
      <c r="TGC49" s="258">
        <f ca="1">IFERROR(IF(ISNUMBER(SEARCH("months",#REF!)),INDEX(INDIRECT($I$20),1)*DATEDIF(TGC$25,MIN(TGD$25,$F$19)+1,"m")/12,0),0)</f>
        <v>0</v>
      </c>
      <c r="TGE49" s="258">
        <f ca="1">IFERROR(IF(ISNUMBER(SEARCH("months",#REF!)),INDEX(INDIRECT($I$20),1)*DATEDIF(TGE$25,MIN(TGF$25,$F$19)+1,"m")/12,0),0)</f>
        <v>0</v>
      </c>
      <c r="TGG49" s="258">
        <f ca="1">IFERROR(IF(ISNUMBER(SEARCH("months",#REF!)),INDEX(INDIRECT($I$20),1)*DATEDIF(TGG$25,MIN(TGH$25,$F$19)+1,"m")/12,0),0)</f>
        <v>0</v>
      </c>
      <c r="TGI49" s="258">
        <f ca="1">IFERROR(IF(ISNUMBER(SEARCH("months",#REF!)),INDEX(INDIRECT($I$20),1)*DATEDIF(TGI$25,MIN(TGJ$25,$F$19)+1,"m")/12,0),0)</f>
        <v>0</v>
      </c>
      <c r="TGK49" s="258">
        <f ca="1">IFERROR(IF(ISNUMBER(SEARCH("months",#REF!)),INDEX(INDIRECT($I$20),1)*DATEDIF(TGK$25,MIN(TGL$25,$F$19)+1,"m")/12,0),0)</f>
        <v>0</v>
      </c>
      <c r="TGM49" s="258">
        <f ca="1">IFERROR(IF(ISNUMBER(SEARCH("months",#REF!)),INDEX(INDIRECT($I$20),1)*DATEDIF(TGM$25,MIN(TGN$25,$F$19)+1,"m")/12,0),0)</f>
        <v>0</v>
      </c>
      <c r="TGO49" s="258">
        <f ca="1">IFERROR(IF(ISNUMBER(SEARCH("months",#REF!)),INDEX(INDIRECT($I$20),1)*DATEDIF(TGO$25,MIN(TGP$25,$F$19)+1,"m")/12,0),0)</f>
        <v>0</v>
      </c>
      <c r="TGQ49" s="258">
        <f ca="1">IFERROR(IF(ISNUMBER(SEARCH("months",#REF!)),INDEX(INDIRECT($I$20),1)*DATEDIF(TGQ$25,MIN(TGR$25,$F$19)+1,"m")/12,0),0)</f>
        <v>0</v>
      </c>
      <c r="TGS49" s="258">
        <f ca="1">IFERROR(IF(ISNUMBER(SEARCH("months",#REF!)),INDEX(INDIRECT($I$20),1)*DATEDIF(TGS$25,MIN(TGT$25,$F$19)+1,"m")/12,0),0)</f>
        <v>0</v>
      </c>
      <c r="TGU49" s="258">
        <f ca="1">IFERROR(IF(ISNUMBER(SEARCH("months",#REF!)),INDEX(INDIRECT($I$20),1)*DATEDIF(TGU$25,MIN(TGV$25,$F$19)+1,"m")/12,0),0)</f>
        <v>0</v>
      </c>
      <c r="TGW49" s="258">
        <f ca="1">IFERROR(IF(ISNUMBER(SEARCH("months",#REF!)),INDEX(INDIRECT($I$20),1)*DATEDIF(TGW$25,MIN(TGX$25,$F$19)+1,"m")/12,0),0)</f>
        <v>0</v>
      </c>
      <c r="TGY49" s="258">
        <f ca="1">IFERROR(IF(ISNUMBER(SEARCH("months",#REF!)),INDEX(INDIRECT($I$20),1)*DATEDIF(TGY$25,MIN(TGZ$25,$F$19)+1,"m")/12,0),0)</f>
        <v>0</v>
      </c>
      <c r="THA49" s="258">
        <f ca="1">IFERROR(IF(ISNUMBER(SEARCH("months",#REF!)),INDEX(INDIRECT($I$20),1)*DATEDIF(THA$25,MIN(THB$25,$F$19)+1,"m")/12,0),0)</f>
        <v>0</v>
      </c>
      <c r="THC49" s="258">
        <f ca="1">IFERROR(IF(ISNUMBER(SEARCH("months",#REF!)),INDEX(INDIRECT($I$20),1)*DATEDIF(THC$25,MIN(THD$25,$F$19)+1,"m")/12,0),0)</f>
        <v>0</v>
      </c>
      <c r="THE49" s="258">
        <f ca="1">IFERROR(IF(ISNUMBER(SEARCH("months",#REF!)),INDEX(INDIRECT($I$20),1)*DATEDIF(THE$25,MIN(THF$25,$F$19)+1,"m")/12,0),0)</f>
        <v>0</v>
      </c>
      <c r="THG49" s="258">
        <f ca="1">IFERROR(IF(ISNUMBER(SEARCH("months",#REF!)),INDEX(INDIRECT($I$20),1)*DATEDIF(THG$25,MIN(THH$25,$F$19)+1,"m")/12,0),0)</f>
        <v>0</v>
      </c>
      <c r="THI49" s="258">
        <f ca="1">IFERROR(IF(ISNUMBER(SEARCH("months",#REF!)),INDEX(INDIRECT($I$20),1)*DATEDIF(THI$25,MIN(THJ$25,$F$19)+1,"m")/12,0),0)</f>
        <v>0</v>
      </c>
      <c r="THK49" s="258">
        <f ca="1">IFERROR(IF(ISNUMBER(SEARCH("months",#REF!)),INDEX(INDIRECT($I$20),1)*DATEDIF(THK$25,MIN(THL$25,$F$19)+1,"m")/12,0),0)</f>
        <v>0</v>
      </c>
      <c r="THM49" s="258">
        <f ca="1">IFERROR(IF(ISNUMBER(SEARCH("months",#REF!)),INDEX(INDIRECT($I$20),1)*DATEDIF(THM$25,MIN(THN$25,$F$19)+1,"m")/12,0),0)</f>
        <v>0</v>
      </c>
      <c r="THO49" s="258">
        <f ca="1">IFERROR(IF(ISNUMBER(SEARCH("months",#REF!)),INDEX(INDIRECT($I$20),1)*DATEDIF(THO$25,MIN(THP$25,$F$19)+1,"m")/12,0),0)</f>
        <v>0</v>
      </c>
      <c r="THQ49" s="258">
        <f ca="1">IFERROR(IF(ISNUMBER(SEARCH("months",#REF!)),INDEX(INDIRECT($I$20),1)*DATEDIF(THQ$25,MIN(THR$25,$F$19)+1,"m")/12,0),0)</f>
        <v>0</v>
      </c>
      <c r="THS49" s="258">
        <f ca="1">IFERROR(IF(ISNUMBER(SEARCH("months",#REF!)),INDEX(INDIRECT($I$20),1)*DATEDIF(THS$25,MIN(THT$25,$F$19)+1,"m")/12,0),0)</f>
        <v>0</v>
      </c>
      <c r="THU49" s="258">
        <f ca="1">IFERROR(IF(ISNUMBER(SEARCH("months",#REF!)),INDEX(INDIRECT($I$20),1)*DATEDIF(THU$25,MIN(THV$25,$F$19)+1,"m")/12,0),0)</f>
        <v>0</v>
      </c>
      <c r="THW49" s="258">
        <f ca="1">IFERROR(IF(ISNUMBER(SEARCH("months",#REF!)),INDEX(INDIRECT($I$20),1)*DATEDIF(THW$25,MIN(THX$25,$F$19)+1,"m")/12,0),0)</f>
        <v>0</v>
      </c>
      <c r="THY49" s="258">
        <f ca="1">IFERROR(IF(ISNUMBER(SEARCH("months",#REF!)),INDEX(INDIRECT($I$20),1)*DATEDIF(THY$25,MIN(THZ$25,$F$19)+1,"m")/12,0),0)</f>
        <v>0</v>
      </c>
      <c r="TIA49" s="258">
        <f ca="1">IFERROR(IF(ISNUMBER(SEARCH("months",#REF!)),INDEX(INDIRECT($I$20),1)*DATEDIF(TIA$25,MIN(TIB$25,$F$19)+1,"m")/12,0),0)</f>
        <v>0</v>
      </c>
      <c r="TIC49" s="258">
        <f ca="1">IFERROR(IF(ISNUMBER(SEARCH("months",#REF!)),INDEX(INDIRECT($I$20),1)*DATEDIF(TIC$25,MIN(TID$25,$F$19)+1,"m")/12,0),0)</f>
        <v>0</v>
      </c>
      <c r="TIE49" s="258">
        <f ca="1">IFERROR(IF(ISNUMBER(SEARCH("months",#REF!)),INDEX(INDIRECT($I$20),1)*DATEDIF(TIE$25,MIN(TIF$25,$F$19)+1,"m")/12,0),0)</f>
        <v>0</v>
      </c>
      <c r="TIG49" s="258">
        <f ca="1">IFERROR(IF(ISNUMBER(SEARCH("months",#REF!)),INDEX(INDIRECT($I$20),1)*DATEDIF(TIG$25,MIN(TIH$25,$F$19)+1,"m")/12,0),0)</f>
        <v>0</v>
      </c>
      <c r="TII49" s="258">
        <f ca="1">IFERROR(IF(ISNUMBER(SEARCH("months",#REF!)),INDEX(INDIRECT($I$20),1)*DATEDIF(TII$25,MIN(TIJ$25,$F$19)+1,"m")/12,0),0)</f>
        <v>0</v>
      </c>
      <c r="TIK49" s="258">
        <f ca="1">IFERROR(IF(ISNUMBER(SEARCH("months",#REF!)),INDEX(INDIRECT($I$20),1)*DATEDIF(TIK$25,MIN(TIL$25,$F$19)+1,"m")/12,0),0)</f>
        <v>0</v>
      </c>
      <c r="TIM49" s="258">
        <f ca="1">IFERROR(IF(ISNUMBER(SEARCH("months",#REF!)),INDEX(INDIRECT($I$20),1)*DATEDIF(TIM$25,MIN(TIN$25,$F$19)+1,"m")/12,0),0)</f>
        <v>0</v>
      </c>
      <c r="TIO49" s="258">
        <f ca="1">IFERROR(IF(ISNUMBER(SEARCH("months",#REF!)),INDEX(INDIRECT($I$20),1)*DATEDIF(TIO$25,MIN(TIP$25,$F$19)+1,"m")/12,0),0)</f>
        <v>0</v>
      </c>
      <c r="TIQ49" s="258">
        <f ca="1">IFERROR(IF(ISNUMBER(SEARCH("months",#REF!)),INDEX(INDIRECT($I$20),1)*DATEDIF(TIQ$25,MIN(TIR$25,$F$19)+1,"m")/12,0),0)</f>
        <v>0</v>
      </c>
      <c r="TIS49" s="258">
        <f ca="1">IFERROR(IF(ISNUMBER(SEARCH("months",#REF!)),INDEX(INDIRECT($I$20),1)*DATEDIF(TIS$25,MIN(TIT$25,$F$19)+1,"m")/12,0),0)</f>
        <v>0</v>
      </c>
      <c r="TIU49" s="258">
        <f ca="1">IFERROR(IF(ISNUMBER(SEARCH("months",#REF!)),INDEX(INDIRECT($I$20),1)*DATEDIF(TIU$25,MIN(TIV$25,$F$19)+1,"m")/12,0),0)</f>
        <v>0</v>
      </c>
      <c r="TIW49" s="258">
        <f ca="1">IFERROR(IF(ISNUMBER(SEARCH("months",#REF!)),INDEX(INDIRECT($I$20),1)*DATEDIF(TIW$25,MIN(TIX$25,$F$19)+1,"m")/12,0),0)</f>
        <v>0</v>
      </c>
      <c r="TIY49" s="258">
        <f ca="1">IFERROR(IF(ISNUMBER(SEARCH("months",#REF!)),INDEX(INDIRECT($I$20),1)*DATEDIF(TIY$25,MIN(TIZ$25,$F$19)+1,"m")/12,0),0)</f>
        <v>0</v>
      </c>
      <c r="TJA49" s="258">
        <f ca="1">IFERROR(IF(ISNUMBER(SEARCH("months",#REF!)),INDEX(INDIRECT($I$20),1)*DATEDIF(TJA$25,MIN(TJB$25,$F$19)+1,"m")/12,0),0)</f>
        <v>0</v>
      </c>
      <c r="TJC49" s="258">
        <f ca="1">IFERROR(IF(ISNUMBER(SEARCH("months",#REF!)),INDEX(INDIRECT($I$20),1)*DATEDIF(TJC$25,MIN(TJD$25,$F$19)+1,"m")/12,0),0)</f>
        <v>0</v>
      </c>
      <c r="TJE49" s="258">
        <f ca="1">IFERROR(IF(ISNUMBER(SEARCH("months",#REF!)),INDEX(INDIRECT($I$20),1)*DATEDIF(TJE$25,MIN(TJF$25,$F$19)+1,"m")/12,0),0)</f>
        <v>0</v>
      </c>
      <c r="TJG49" s="258">
        <f ca="1">IFERROR(IF(ISNUMBER(SEARCH("months",#REF!)),INDEX(INDIRECT($I$20),1)*DATEDIF(TJG$25,MIN(TJH$25,$F$19)+1,"m")/12,0),0)</f>
        <v>0</v>
      </c>
      <c r="TJI49" s="258">
        <f ca="1">IFERROR(IF(ISNUMBER(SEARCH("months",#REF!)),INDEX(INDIRECT($I$20),1)*DATEDIF(TJI$25,MIN(TJJ$25,$F$19)+1,"m")/12,0),0)</f>
        <v>0</v>
      </c>
      <c r="TJK49" s="258">
        <f ca="1">IFERROR(IF(ISNUMBER(SEARCH("months",#REF!)),INDEX(INDIRECT($I$20),1)*DATEDIF(TJK$25,MIN(TJL$25,$F$19)+1,"m")/12,0),0)</f>
        <v>0</v>
      </c>
      <c r="TJM49" s="258">
        <f ca="1">IFERROR(IF(ISNUMBER(SEARCH("months",#REF!)),INDEX(INDIRECT($I$20),1)*DATEDIF(TJM$25,MIN(TJN$25,$F$19)+1,"m")/12,0),0)</f>
        <v>0</v>
      </c>
      <c r="TJO49" s="258">
        <f ca="1">IFERROR(IF(ISNUMBER(SEARCH("months",#REF!)),INDEX(INDIRECT($I$20),1)*DATEDIF(TJO$25,MIN(TJP$25,$F$19)+1,"m")/12,0),0)</f>
        <v>0</v>
      </c>
      <c r="TJQ49" s="258">
        <f ca="1">IFERROR(IF(ISNUMBER(SEARCH("months",#REF!)),INDEX(INDIRECT($I$20),1)*DATEDIF(TJQ$25,MIN(TJR$25,$F$19)+1,"m")/12,0),0)</f>
        <v>0</v>
      </c>
      <c r="TJS49" s="258">
        <f ca="1">IFERROR(IF(ISNUMBER(SEARCH("months",#REF!)),INDEX(INDIRECT($I$20),1)*DATEDIF(TJS$25,MIN(TJT$25,$F$19)+1,"m")/12,0),0)</f>
        <v>0</v>
      </c>
      <c r="TJU49" s="258">
        <f ca="1">IFERROR(IF(ISNUMBER(SEARCH("months",#REF!)),INDEX(INDIRECT($I$20),1)*DATEDIF(TJU$25,MIN(TJV$25,$F$19)+1,"m")/12,0),0)</f>
        <v>0</v>
      </c>
      <c r="TJW49" s="258">
        <f ca="1">IFERROR(IF(ISNUMBER(SEARCH("months",#REF!)),INDEX(INDIRECT($I$20),1)*DATEDIF(TJW$25,MIN(TJX$25,$F$19)+1,"m")/12,0),0)</f>
        <v>0</v>
      </c>
      <c r="TJY49" s="258">
        <f ca="1">IFERROR(IF(ISNUMBER(SEARCH("months",#REF!)),INDEX(INDIRECT($I$20),1)*DATEDIF(TJY$25,MIN(TJZ$25,$F$19)+1,"m")/12,0),0)</f>
        <v>0</v>
      </c>
      <c r="TKA49" s="258">
        <f ca="1">IFERROR(IF(ISNUMBER(SEARCH("months",#REF!)),INDEX(INDIRECT($I$20),1)*DATEDIF(TKA$25,MIN(TKB$25,$F$19)+1,"m")/12,0),0)</f>
        <v>0</v>
      </c>
      <c r="TKC49" s="258">
        <f ca="1">IFERROR(IF(ISNUMBER(SEARCH("months",#REF!)),INDEX(INDIRECT($I$20),1)*DATEDIF(TKC$25,MIN(TKD$25,$F$19)+1,"m")/12,0),0)</f>
        <v>0</v>
      </c>
      <c r="TKE49" s="258">
        <f ca="1">IFERROR(IF(ISNUMBER(SEARCH("months",#REF!)),INDEX(INDIRECT($I$20),1)*DATEDIF(TKE$25,MIN(TKF$25,$F$19)+1,"m")/12,0),0)</f>
        <v>0</v>
      </c>
      <c r="TKG49" s="258">
        <f ca="1">IFERROR(IF(ISNUMBER(SEARCH("months",#REF!)),INDEX(INDIRECT($I$20),1)*DATEDIF(TKG$25,MIN(TKH$25,$F$19)+1,"m")/12,0),0)</f>
        <v>0</v>
      </c>
      <c r="TKI49" s="258">
        <f ca="1">IFERROR(IF(ISNUMBER(SEARCH("months",#REF!)),INDEX(INDIRECT($I$20),1)*DATEDIF(TKI$25,MIN(TKJ$25,$F$19)+1,"m")/12,0),0)</f>
        <v>0</v>
      </c>
      <c r="TKK49" s="258">
        <f ca="1">IFERROR(IF(ISNUMBER(SEARCH("months",#REF!)),INDEX(INDIRECT($I$20),1)*DATEDIF(TKK$25,MIN(TKL$25,$F$19)+1,"m")/12,0),0)</f>
        <v>0</v>
      </c>
      <c r="TKM49" s="258">
        <f ca="1">IFERROR(IF(ISNUMBER(SEARCH("months",#REF!)),INDEX(INDIRECT($I$20),1)*DATEDIF(TKM$25,MIN(TKN$25,$F$19)+1,"m")/12,0),0)</f>
        <v>0</v>
      </c>
      <c r="TKO49" s="258">
        <f ca="1">IFERROR(IF(ISNUMBER(SEARCH("months",#REF!)),INDEX(INDIRECT($I$20),1)*DATEDIF(TKO$25,MIN(TKP$25,$F$19)+1,"m")/12,0),0)</f>
        <v>0</v>
      </c>
      <c r="TKQ49" s="258">
        <f ca="1">IFERROR(IF(ISNUMBER(SEARCH("months",#REF!)),INDEX(INDIRECT($I$20),1)*DATEDIF(TKQ$25,MIN(TKR$25,$F$19)+1,"m")/12,0),0)</f>
        <v>0</v>
      </c>
      <c r="TKS49" s="258">
        <f ca="1">IFERROR(IF(ISNUMBER(SEARCH("months",#REF!)),INDEX(INDIRECT($I$20),1)*DATEDIF(TKS$25,MIN(TKT$25,$F$19)+1,"m")/12,0),0)</f>
        <v>0</v>
      </c>
      <c r="TKU49" s="258">
        <f ca="1">IFERROR(IF(ISNUMBER(SEARCH("months",#REF!)),INDEX(INDIRECT($I$20),1)*DATEDIF(TKU$25,MIN(TKV$25,$F$19)+1,"m")/12,0),0)</f>
        <v>0</v>
      </c>
      <c r="TKW49" s="258">
        <f ca="1">IFERROR(IF(ISNUMBER(SEARCH("months",#REF!)),INDEX(INDIRECT($I$20),1)*DATEDIF(TKW$25,MIN(TKX$25,$F$19)+1,"m")/12,0),0)</f>
        <v>0</v>
      </c>
      <c r="TKY49" s="258">
        <f ca="1">IFERROR(IF(ISNUMBER(SEARCH("months",#REF!)),INDEX(INDIRECT($I$20),1)*DATEDIF(TKY$25,MIN(TKZ$25,$F$19)+1,"m")/12,0),0)</f>
        <v>0</v>
      </c>
      <c r="TLA49" s="258">
        <f ca="1">IFERROR(IF(ISNUMBER(SEARCH("months",#REF!)),INDEX(INDIRECT($I$20),1)*DATEDIF(TLA$25,MIN(TLB$25,$F$19)+1,"m")/12,0),0)</f>
        <v>0</v>
      </c>
      <c r="TLC49" s="258">
        <f ca="1">IFERROR(IF(ISNUMBER(SEARCH("months",#REF!)),INDEX(INDIRECT($I$20),1)*DATEDIF(TLC$25,MIN(TLD$25,$F$19)+1,"m")/12,0),0)</f>
        <v>0</v>
      </c>
      <c r="TLE49" s="258">
        <f ca="1">IFERROR(IF(ISNUMBER(SEARCH("months",#REF!)),INDEX(INDIRECT($I$20),1)*DATEDIF(TLE$25,MIN(TLF$25,$F$19)+1,"m")/12,0),0)</f>
        <v>0</v>
      </c>
      <c r="TLG49" s="258">
        <f ca="1">IFERROR(IF(ISNUMBER(SEARCH("months",#REF!)),INDEX(INDIRECT($I$20),1)*DATEDIF(TLG$25,MIN(TLH$25,$F$19)+1,"m")/12,0),0)</f>
        <v>0</v>
      </c>
      <c r="TLI49" s="258">
        <f ca="1">IFERROR(IF(ISNUMBER(SEARCH("months",#REF!)),INDEX(INDIRECT($I$20),1)*DATEDIF(TLI$25,MIN(TLJ$25,$F$19)+1,"m")/12,0),0)</f>
        <v>0</v>
      </c>
      <c r="TLK49" s="258">
        <f ca="1">IFERROR(IF(ISNUMBER(SEARCH("months",#REF!)),INDEX(INDIRECT($I$20),1)*DATEDIF(TLK$25,MIN(TLL$25,$F$19)+1,"m")/12,0),0)</f>
        <v>0</v>
      </c>
      <c r="TLM49" s="258">
        <f ca="1">IFERROR(IF(ISNUMBER(SEARCH("months",#REF!)),INDEX(INDIRECT($I$20),1)*DATEDIF(TLM$25,MIN(TLN$25,$F$19)+1,"m")/12,0),0)</f>
        <v>0</v>
      </c>
      <c r="TLO49" s="258">
        <f ca="1">IFERROR(IF(ISNUMBER(SEARCH("months",#REF!)),INDEX(INDIRECT($I$20),1)*DATEDIF(TLO$25,MIN(TLP$25,$F$19)+1,"m")/12,0),0)</f>
        <v>0</v>
      </c>
      <c r="TLQ49" s="258">
        <f ca="1">IFERROR(IF(ISNUMBER(SEARCH("months",#REF!)),INDEX(INDIRECT($I$20),1)*DATEDIF(TLQ$25,MIN(TLR$25,$F$19)+1,"m")/12,0),0)</f>
        <v>0</v>
      </c>
      <c r="TLS49" s="258">
        <f ca="1">IFERROR(IF(ISNUMBER(SEARCH("months",#REF!)),INDEX(INDIRECT($I$20),1)*DATEDIF(TLS$25,MIN(TLT$25,$F$19)+1,"m")/12,0),0)</f>
        <v>0</v>
      </c>
      <c r="TLU49" s="258">
        <f ca="1">IFERROR(IF(ISNUMBER(SEARCH("months",#REF!)),INDEX(INDIRECT($I$20),1)*DATEDIF(TLU$25,MIN(TLV$25,$F$19)+1,"m")/12,0),0)</f>
        <v>0</v>
      </c>
      <c r="TLW49" s="258">
        <f ca="1">IFERROR(IF(ISNUMBER(SEARCH("months",#REF!)),INDEX(INDIRECT($I$20),1)*DATEDIF(TLW$25,MIN(TLX$25,$F$19)+1,"m")/12,0),0)</f>
        <v>0</v>
      </c>
      <c r="TLY49" s="258">
        <f ca="1">IFERROR(IF(ISNUMBER(SEARCH("months",#REF!)),INDEX(INDIRECT($I$20),1)*DATEDIF(TLY$25,MIN(TLZ$25,$F$19)+1,"m")/12,0),0)</f>
        <v>0</v>
      </c>
      <c r="TMA49" s="258">
        <f ca="1">IFERROR(IF(ISNUMBER(SEARCH("months",#REF!)),INDEX(INDIRECT($I$20),1)*DATEDIF(TMA$25,MIN(TMB$25,$F$19)+1,"m")/12,0),0)</f>
        <v>0</v>
      </c>
      <c r="TMC49" s="258">
        <f ca="1">IFERROR(IF(ISNUMBER(SEARCH("months",#REF!)),INDEX(INDIRECT($I$20),1)*DATEDIF(TMC$25,MIN(TMD$25,$F$19)+1,"m")/12,0),0)</f>
        <v>0</v>
      </c>
      <c r="TME49" s="258">
        <f ca="1">IFERROR(IF(ISNUMBER(SEARCH("months",#REF!)),INDEX(INDIRECT($I$20),1)*DATEDIF(TME$25,MIN(TMF$25,$F$19)+1,"m")/12,0),0)</f>
        <v>0</v>
      </c>
      <c r="TMG49" s="258">
        <f ca="1">IFERROR(IF(ISNUMBER(SEARCH("months",#REF!)),INDEX(INDIRECT($I$20),1)*DATEDIF(TMG$25,MIN(TMH$25,$F$19)+1,"m")/12,0),0)</f>
        <v>0</v>
      </c>
      <c r="TMI49" s="258">
        <f ca="1">IFERROR(IF(ISNUMBER(SEARCH("months",#REF!)),INDEX(INDIRECT($I$20),1)*DATEDIF(TMI$25,MIN(TMJ$25,$F$19)+1,"m")/12,0),0)</f>
        <v>0</v>
      </c>
      <c r="TMK49" s="258">
        <f ca="1">IFERROR(IF(ISNUMBER(SEARCH("months",#REF!)),INDEX(INDIRECT($I$20),1)*DATEDIF(TMK$25,MIN(TML$25,$F$19)+1,"m")/12,0),0)</f>
        <v>0</v>
      </c>
      <c r="TMM49" s="258">
        <f ca="1">IFERROR(IF(ISNUMBER(SEARCH("months",#REF!)),INDEX(INDIRECT($I$20),1)*DATEDIF(TMM$25,MIN(TMN$25,$F$19)+1,"m")/12,0),0)</f>
        <v>0</v>
      </c>
      <c r="TMO49" s="258">
        <f ca="1">IFERROR(IF(ISNUMBER(SEARCH("months",#REF!)),INDEX(INDIRECT($I$20),1)*DATEDIF(TMO$25,MIN(TMP$25,$F$19)+1,"m")/12,0),0)</f>
        <v>0</v>
      </c>
      <c r="TMQ49" s="258">
        <f ca="1">IFERROR(IF(ISNUMBER(SEARCH("months",#REF!)),INDEX(INDIRECT($I$20),1)*DATEDIF(TMQ$25,MIN(TMR$25,$F$19)+1,"m")/12,0),0)</f>
        <v>0</v>
      </c>
      <c r="TMS49" s="258">
        <f ca="1">IFERROR(IF(ISNUMBER(SEARCH("months",#REF!)),INDEX(INDIRECT($I$20),1)*DATEDIF(TMS$25,MIN(TMT$25,$F$19)+1,"m")/12,0),0)</f>
        <v>0</v>
      </c>
      <c r="TMU49" s="258">
        <f ca="1">IFERROR(IF(ISNUMBER(SEARCH("months",#REF!)),INDEX(INDIRECT($I$20),1)*DATEDIF(TMU$25,MIN(TMV$25,$F$19)+1,"m")/12,0),0)</f>
        <v>0</v>
      </c>
      <c r="TMW49" s="258">
        <f ca="1">IFERROR(IF(ISNUMBER(SEARCH("months",#REF!)),INDEX(INDIRECT($I$20),1)*DATEDIF(TMW$25,MIN(TMX$25,$F$19)+1,"m")/12,0),0)</f>
        <v>0</v>
      </c>
      <c r="TMY49" s="258">
        <f ca="1">IFERROR(IF(ISNUMBER(SEARCH("months",#REF!)),INDEX(INDIRECT($I$20),1)*DATEDIF(TMY$25,MIN(TMZ$25,$F$19)+1,"m")/12,0),0)</f>
        <v>0</v>
      </c>
      <c r="TNA49" s="258">
        <f ca="1">IFERROR(IF(ISNUMBER(SEARCH("months",#REF!)),INDEX(INDIRECT($I$20),1)*DATEDIF(TNA$25,MIN(TNB$25,$F$19)+1,"m")/12,0),0)</f>
        <v>0</v>
      </c>
      <c r="TNC49" s="258">
        <f ca="1">IFERROR(IF(ISNUMBER(SEARCH("months",#REF!)),INDEX(INDIRECT($I$20),1)*DATEDIF(TNC$25,MIN(TND$25,$F$19)+1,"m")/12,0),0)</f>
        <v>0</v>
      </c>
      <c r="TNE49" s="258">
        <f ca="1">IFERROR(IF(ISNUMBER(SEARCH("months",#REF!)),INDEX(INDIRECT($I$20),1)*DATEDIF(TNE$25,MIN(TNF$25,$F$19)+1,"m")/12,0),0)</f>
        <v>0</v>
      </c>
      <c r="TNG49" s="258">
        <f ca="1">IFERROR(IF(ISNUMBER(SEARCH("months",#REF!)),INDEX(INDIRECT($I$20),1)*DATEDIF(TNG$25,MIN(TNH$25,$F$19)+1,"m")/12,0),0)</f>
        <v>0</v>
      </c>
      <c r="TNI49" s="258">
        <f ca="1">IFERROR(IF(ISNUMBER(SEARCH("months",#REF!)),INDEX(INDIRECT($I$20),1)*DATEDIF(TNI$25,MIN(TNJ$25,$F$19)+1,"m")/12,0),0)</f>
        <v>0</v>
      </c>
      <c r="TNK49" s="258">
        <f ca="1">IFERROR(IF(ISNUMBER(SEARCH("months",#REF!)),INDEX(INDIRECT($I$20),1)*DATEDIF(TNK$25,MIN(TNL$25,$F$19)+1,"m")/12,0),0)</f>
        <v>0</v>
      </c>
      <c r="TNM49" s="258">
        <f ca="1">IFERROR(IF(ISNUMBER(SEARCH("months",#REF!)),INDEX(INDIRECT($I$20),1)*DATEDIF(TNM$25,MIN(TNN$25,$F$19)+1,"m")/12,0),0)</f>
        <v>0</v>
      </c>
      <c r="TNO49" s="258">
        <f ca="1">IFERROR(IF(ISNUMBER(SEARCH("months",#REF!)),INDEX(INDIRECT($I$20),1)*DATEDIF(TNO$25,MIN(TNP$25,$F$19)+1,"m")/12,0),0)</f>
        <v>0</v>
      </c>
      <c r="TNQ49" s="258">
        <f ca="1">IFERROR(IF(ISNUMBER(SEARCH("months",#REF!)),INDEX(INDIRECT($I$20),1)*DATEDIF(TNQ$25,MIN(TNR$25,$F$19)+1,"m")/12,0),0)</f>
        <v>0</v>
      </c>
      <c r="TNS49" s="258">
        <f ca="1">IFERROR(IF(ISNUMBER(SEARCH("months",#REF!)),INDEX(INDIRECT($I$20),1)*DATEDIF(TNS$25,MIN(TNT$25,$F$19)+1,"m")/12,0),0)</f>
        <v>0</v>
      </c>
      <c r="TNU49" s="258">
        <f ca="1">IFERROR(IF(ISNUMBER(SEARCH("months",#REF!)),INDEX(INDIRECT($I$20),1)*DATEDIF(TNU$25,MIN(TNV$25,$F$19)+1,"m")/12,0),0)</f>
        <v>0</v>
      </c>
      <c r="TNW49" s="258">
        <f ca="1">IFERROR(IF(ISNUMBER(SEARCH("months",#REF!)),INDEX(INDIRECT($I$20),1)*DATEDIF(TNW$25,MIN(TNX$25,$F$19)+1,"m")/12,0),0)</f>
        <v>0</v>
      </c>
      <c r="TNY49" s="258">
        <f ca="1">IFERROR(IF(ISNUMBER(SEARCH("months",#REF!)),INDEX(INDIRECT($I$20),1)*DATEDIF(TNY$25,MIN(TNZ$25,$F$19)+1,"m")/12,0),0)</f>
        <v>0</v>
      </c>
      <c r="TOA49" s="258">
        <f ca="1">IFERROR(IF(ISNUMBER(SEARCH("months",#REF!)),INDEX(INDIRECT($I$20),1)*DATEDIF(TOA$25,MIN(TOB$25,$F$19)+1,"m")/12,0),0)</f>
        <v>0</v>
      </c>
      <c r="TOC49" s="258">
        <f ca="1">IFERROR(IF(ISNUMBER(SEARCH("months",#REF!)),INDEX(INDIRECT($I$20),1)*DATEDIF(TOC$25,MIN(TOD$25,$F$19)+1,"m")/12,0),0)</f>
        <v>0</v>
      </c>
      <c r="TOE49" s="258">
        <f ca="1">IFERROR(IF(ISNUMBER(SEARCH("months",#REF!)),INDEX(INDIRECT($I$20),1)*DATEDIF(TOE$25,MIN(TOF$25,$F$19)+1,"m")/12,0),0)</f>
        <v>0</v>
      </c>
      <c r="TOG49" s="258">
        <f ca="1">IFERROR(IF(ISNUMBER(SEARCH("months",#REF!)),INDEX(INDIRECT($I$20),1)*DATEDIF(TOG$25,MIN(TOH$25,$F$19)+1,"m")/12,0),0)</f>
        <v>0</v>
      </c>
      <c r="TOI49" s="258">
        <f ca="1">IFERROR(IF(ISNUMBER(SEARCH("months",#REF!)),INDEX(INDIRECT($I$20),1)*DATEDIF(TOI$25,MIN(TOJ$25,$F$19)+1,"m")/12,0),0)</f>
        <v>0</v>
      </c>
      <c r="TOK49" s="258">
        <f ca="1">IFERROR(IF(ISNUMBER(SEARCH("months",#REF!)),INDEX(INDIRECT($I$20),1)*DATEDIF(TOK$25,MIN(TOL$25,$F$19)+1,"m")/12,0),0)</f>
        <v>0</v>
      </c>
      <c r="TOM49" s="258">
        <f ca="1">IFERROR(IF(ISNUMBER(SEARCH("months",#REF!)),INDEX(INDIRECT($I$20),1)*DATEDIF(TOM$25,MIN(TON$25,$F$19)+1,"m")/12,0),0)</f>
        <v>0</v>
      </c>
      <c r="TOO49" s="258">
        <f ca="1">IFERROR(IF(ISNUMBER(SEARCH("months",#REF!)),INDEX(INDIRECT($I$20),1)*DATEDIF(TOO$25,MIN(TOP$25,$F$19)+1,"m")/12,0),0)</f>
        <v>0</v>
      </c>
      <c r="TOQ49" s="258">
        <f ca="1">IFERROR(IF(ISNUMBER(SEARCH("months",#REF!)),INDEX(INDIRECT($I$20),1)*DATEDIF(TOQ$25,MIN(TOR$25,$F$19)+1,"m")/12,0),0)</f>
        <v>0</v>
      </c>
      <c r="TOS49" s="258">
        <f ca="1">IFERROR(IF(ISNUMBER(SEARCH("months",#REF!)),INDEX(INDIRECT($I$20),1)*DATEDIF(TOS$25,MIN(TOT$25,$F$19)+1,"m")/12,0),0)</f>
        <v>0</v>
      </c>
      <c r="TOU49" s="258">
        <f ca="1">IFERROR(IF(ISNUMBER(SEARCH("months",#REF!)),INDEX(INDIRECT($I$20),1)*DATEDIF(TOU$25,MIN(TOV$25,$F$19)+1,"m")/12,0),0)</f>
        <v>0</v>
      </c>
      <c r="TOW49" s="258">
        <f ca="1">IFERROR(IF(ISNUMBER(SEARCH("months",#REF!)),INDEX(INDIRECT($I$20),1)*DATEDIF(TOW$25,MIN(TOX$25,$F$19)+1,"m")/12,0),0)</f>
        <v>0</v>
      </c>
      <c r="TOY49" s="258">
        <f ca="1">IFERROR(IF(ISNUMBER(SEARCH("months",#REF!)),INDEX(INDIRECT($I$20),1)*DATEDIF(TOY$25,MIN(TOZ$25,$F$19)+1,"m")/12,0),0)</f>
        <v>0</v>
      </c>
      <c r="TPA49" s="258">
        <f ca="1">IFERROR(IF(ISNUMBER(SEARCH("months",#REF!)),INDEX(INDIRECT($I$20),1)*DATEDIF(TPA$25,MIN(TPB$25,$F$19)+1,"m")/12,0),0)</f>
        <v>0</v>
      </c>
      <c r="TPC49" s="258">
        <f ca="1">IFERROR(IF(ISNUMBER(SEARCH("months",#REF!)),INDEX(INDIRECT($I$20),1)*DATEDIF(TPC$25,MIN(TPD$25,$F$19)+1,"m")/12,0),0)</f>
        <v>0</v>
      </c>
      <c r="TPE49" s="258">
        <f ca="1">IFERROR(IF(ISNUMBER(SEARCH("months",#REF!)),INDEX(INDIRECT($I$20),1)*DATEDIF(TPE$25,MIN(TPF$25,$F$19)+1,"m")/12,0),0)</f>
        <v>0</v>
      </c>
      <c r="TPG49" s="258">
        <f ca="1">IFERROR(IF(ISNUMBER(SEARCH("months",#REF!)),INDEX(INDIRECT($I$20),1)*DATEDIF(TPG$25,MIN(TPH$25,$F$19)+1,"m")/12,0),0)</f>
        <v>0</v>
      </c>
      <c r="TPI49" s="258">
        <f ca="1">IFERROR(IF(ISNUMBER(SEARCH("months",#REF!)),INDEX(INDIRECT($I$20),1)*DATEDIF(TPI$25,MIN(TPJ$25,$F$19)+1,"m")/12,0),0)</f>
        <v>0</v>
      </c>
      <c r="TPK49" s="258">
        <f ca="1">IFERROR(IF(ISNUMBER(SEARCH("months",#REF!)),INDEX(INDIRECT($I$20),1)*DATEDIF(TPK$25,MIN(TPL$25,$F$19)+1,"m")/12,0),0)</f>
        <v>0</v>
      </c>
      <c r="TPM49" s="258">
        <f ca="1">IFERROR(IF(ISNUMBER(SEARCH("months",#REF!)),INDEX(INDIRECT($I$20),1)*DATEDIF(TPM$25,MIN(TPN$25,$F$19)+1,"m")/12,0),0)</f>
        <v>0</v>
      </c>
      <c r="TPO49" s="258">
        <f ca="1">IFERROR(IF(ISNUMBER(SEARCH("months",#REF!)),INDEX(INDIRECT($I$20),1)*DATEDIF(TPO$25,MIN(TPP$25,$F$19)+1,"m")/12,0),0)</f>
        <v>0</v>
      </c>
      <c r="TPQ49" s="258">
        <f ca="1">IFERROR(IF(ISNUMBER(SEARCH("months",#REF!)),INDEX(INDIRECT($I$20),1)*DATEDIF(TPQ$25,MIN(TPR$25,$F$19)+1,"m")/12,0),0)</f>
        <v>0</v>
      </c>
      <c r="TPS49" s="258">
        <f ca="1">IFERROR(IF(ISNUMBER(SEARCH("months",#REF!)),INDEX(INDIRECT($I$20),1)*DATEDIF(TPS$25,MIN(TPT$25,$F$19)+1,"m")/12,0),0)</f>
        <v>0</v>
      </c>
      <c r="TPU49" s="258">
        <f ca="1">IFERROR(IF(ISNUMBER(SEARCH("months",#REF!)),INDEX(INDIRECT($I$20),1)*DATEDIF(TPU$25,MIN(TPV$25,$F$19)+1,"m")/12,0),0)</f>
        <v>0</v>
      </c>
      <c r="TPW49" s="258">
        <f ca="1">IFERROR(IF(ISNUMBER(SEARCH("months",#REF!)),INDEX(INDIRECT($I$20),1)*DATEDIF(TPW$25,MIN(TPX$25,$F$19)+1,"m")/12,0),0)</f>
        <v>0</v>
      </c>
      <c r="TPY49" s="258">
        <f ca="1">IFERROR(IF(ISNUMBER(SEARCH("months",#REF!)),INDEX(INDIRECT($I$20),1)*DATEDIF(TPY$25,MIN(TPZ$25,$F$19)+1,"m")/12,0),0)</f>
        <v>0</v>
      </c>
      <c r="TQA49" s="258">
        <f ca="1">IFERROR(IF(ISNUMBER(SEARCH("months",#REF!)),INDEX(INDIRECT($I$20),1)*DATEDIF(TQA$25,MIN(TQB$25,$F$19)+1,"m")/12,0),0)</f>
        <v>0</v>
      </c>
      <c r="TQC49" s="258">
        <f ca="1">IFERROR(IF(ISNUMBER(SEARCH("months",#REF!)),INDEX(INDIRECT($I$20),1)*DATEDIF(TQC$25,MIN(TQD$25,$F$19)+1,"m")/12,0),0)</f>
        <v>0</v>
      </c>
      <c r="TQE49" s="258">
        <f ca="1">IFERROR(IF(ISNUMBER(SEARCH("months",#REF!)),INDEX(INDIRECT($I$20),1)*DATEDIF(TQE$25,MIN(TQF$25,$F$19)+1,"m")/12,0),0)</f>
        <v>0</v>
      </c>
      <c r="TQG49" s="258">
        <f ca="1">IFERROR(IF(ISNUMBER(SEARCH("months",#REF!)),INDEX(INDIRECT($I$20),1)*DATEDIF(TQG$25,MIN(TQH$25,$F$19)+1,"m")/12,0),0)</f>
        <v>0</v>
      </c>
      <c r="TQI49" s="258">
        <f ca="1">IFERROR(IF(ISNUMBER(SEARCH("months",#REF!)),INDEX(INDIRECT($I$20),1)*DATEDIF(TQI$25,MIN(TQJ$25,$F$19)+1,"m")/12,0),0)</f>
        <v>0</v>
      </c>
      <c r="TQK49" s="258">
        <f ca="1">IFERROR(IF(ISNUMBER(SEARCH("months",#REF!)),INDEX(INDIRECT($I$20),1)*DATEDIF(TQK$25,MIN(TQL$25,$F$19)+1,"m")/12,0),0)</f>
        <v>0</v>
      </c>
      <c r="TQM49" s="258">
        <f ca="1">IFERROR(IF(ISNUMBER(SEARCH("months",#REF!)),INDEX(INDIRECT($I$20),1)*DATEDIF(TQM$25,MIN(TQN$25,$F$19)+1,"m")/12,0),0)</f>
        <v>0</v>
      </c>
      <c r="TQO49" s="258">
        <f ca="1">IFERROR(IF(ISNUMBER(SEARCH("months",#REF!)),INDEX(INDIRECT($I$20),1)*DATEDIF(TQO$25,MIN(TQP$25,$F$19)+1,"m")/12,0),0)</f>
        <v>0</v>
      </c>
      <c r="TQQ49" s="258">
        <f ca="1">IFERROR(IF(ISNUMBER(SEARCH("months",#REF!)),INDEX(INDIRECT($I$20),1)*DATEDIF(TQQ$25,MIN(TQR$25,$F$19)+1,"m")/12,0),0)</f>
        <v>0</v>
      </c>
      <c r="TQS49" s="258">
        <f ca="1">IFERROR(IF(ISNUMBER(SEARCH("months",#REF!)),INDEX(INDIRECT($I$20),1)*DATEDIF(TQS$25,MIN(TQT$25,$F$19)+1,"m")/12,0),0)</f>
        <v>0</v>
      </c>
      <c r="TQU49" s="258">
        <f ca="1">IFERROR(IF(ISNUMBER(SEARCH("months",#REF!)),INDEX(INDIRECT($I$20),1)*DATEDIF(TQU$25,MIN(TQV$25,$F$19)+1,"m")/12,0),0)</f>
        <v>0</v>
      </c>
      <c r="TQW49" s="258">
        <f ca="1">IFERROR(IF(ISNUMBER(SEARCH("months",#REF!)),INDEX(INDIRECT($I$20),1)*DATEDIF(TQW$25,MIN(TQX$25,$F$19)+1,"m")/12,0),0)</f>
        <v>0</v>
      </c>
      <c r="TQY49" s="258">
        <f ca="1">IFERROR(IF(ISNUMBER(SEARCH("months",#REF!)),INDEX(INDIRECT($I$20),1)*DATEDIF(TQY$25,MIN(TQZ$25,$F$19)+1,"m")/12,0),0)</f>
        <v>0</v>
      </c>
      <c r="TRA49" s="258">
        <f ca="1">IFERROR(IF(ISNUMBER(SEARCH("months",#REF!)),INDEX(INDIRECT($I$20),1)*DATEDIF(TRA$25,MIN(TRB$25,$F$19)+1,"m")/12,0),0)</f>
        <v>0</v>
      </c>
      <c r="TRC49" s="258">
        <f ca="1">IFERROR(IF(ISNUMBER(SEARCH("months",#REF!)),INDEX(INDIRECT($I$20),1)*DATEDIF(TRC$25,MIN(TRD$25,$F$19)+1,"m")/12,0),0)</f>
        <v>0</v>
      </c>
      <c r="TRE49" s="258">
        <f ca="1">IFERROR(IF(ISNUMBER(SEARCH("months",#REF!)),INDEX(INDIRECT($I$20),1)*DATEDIF(TRE$25,MIN(TRF$25,$F$19)+1,"m")/12,0),0)</f>
        <v>0</v>
      </c>
      <c r="TRG49" s="258">
        <f ca="1">IFERROR(IF(ISNUMBER(SEARCH("months",#REF!)),INDEX(INDIRECT($I$20),1)*DATEDIF(TRG$25,MIN(TRH$25,$F$19)+1,"m")/12,0),0)</f>
        <v>0</v>
      </c>
      <c r="TRI49" s="258">
        <f ca="1">IFERROR(IF(ISNUMBER(SEARCH("months",#REF!)),INDEX(INDIRECT($I$20),1)*DATEDIF(TRI$25,MIN(TRJ$25,$F$19)+1,"m")/12,0),0)</f>
        <v>0</v>
      </c>
      <c r="TRK49" s="258">
        <f ca="1">IFERROR(IF(ISNUMBER(SEARCH("months",#REF!)),INDEX(INDIRECT($I$20),1)*DATEDIF(TRK$25,MIN(TRL$25,$F$19)+1,"m")/12,0),0)</f>
        <v>0</v>
      </c>
      <c r="TRM49" s="258">
        <f ca="1">IFERROR(IF(ISNUMBER(SEARCH("months",#REF!)),INDEX(INDIRECT($I$20),1)*DATEDIF(TRM$25,MIN(TRN$25,$F$19)+1,"m")/12,0),0)</f>
        <v>0</v>
      </c>
      <c r="TRO49" s="258">
        <f ca="1">IFERROR(IF(ISNUMBER(SEARCH("months",#REF!)),INDEX(INDIRECT($I$20),1)*DATEDIF(TRO$25,MIN(TRP$25,$F$19)+1,"m")/12,0),0)</f>
        <v>0</v>
      </c>
      <c r="TRQ49" s="258">
        <f ca="1">IFERROR(IF(ISNUMBER(SEARCH("months",#REF!)),INDEX(INDIRECT($I$20),1)*DATEDIF(TRQ$25,MIN(TRR$25,$F$19)+1,"m")/12,0),0)</f>
        <v>0</v>
      </c>
      <c r="TRS49" s="258">
        <f ca="1">IFERROR(IF(ISNUMBER(SEARCH("months",#REF!)),INDEX(INDIRECT($I$20),1)*DATEDIF(TRS$25,MIN(TRT$25,$F$19)+1,"m")/12,0),0)</f>
        <v>0</v>
      </c>
      <c r="TRU49" s="258">
        <f ca="1">IFERROR(IF(ISNUMBER(SEARCH("months",#REF!)),INDEX(INDIRECT($I$20),1)*DATEDIF(TRU$25,MIN(TRV$25,$F$19)+1,"m")/12,0),0)</f>
        <v>0</v>
      </c>
      <c r="TRW49" s="258">
        <f ca="1">IFERROR(IF(ISNUMBER(SEARCH("months",#REF!)),INDEX(INDIRECT($I$20),1)*DATEDIF(TRW$25,MIN(TRX$25,$F$19)+1,"m")/12,0),0)</f>
        <v>0</v>
      </c>
      <c r="TRY49" s="258">
        <f ca="1">IFERROR(IF(ISNUMBER(SEARCH("months",#REF!)),INDEX(INDIRECT($I$20),1)*DATEDIF(TRY$25,MIN(TRZ$25,$F$19)+1,"m")/12,0),0)</f>
        <v>0</v>
      </c>
      <c r="TSA49" s="258">
        <f ca="1">IFERROR(IF(ISNUMBER(SEARCH("months",#REF!)),INDEX(INDIRECT($I$20),1)*DATEDIF(TSA$25,MIN(TSB$25,$F$19)+1,"m")/12,0),0)</f>
        <v>0</v>
      </c>
      <c r="TSC49" s="258">
        <f ca="1">IFERROR(IF(ISNUMBER(SEARCH("months",#REF!)),INDEX(INDIRECT($I$20),1)*DATEDIF(TSC$25,MIN(TSD$25,$F$19)+1,"m")/12,0),0)</f>
        <v>0</v>
      </c>
      <c r="TSE49" s="258">
        <f ca="1">IFERROR(IF(ISNUMBER(SEARCH("months",#REF!)),INDEX(INDIRECT($I$20),1)*DATEDIF(TSE$25,MIN(TSF$25,$F$19)+1,"m")/12,0),0)</f>
        <v>0</v>
      </c>
      <c r="TSG49" s="258">
        <f ca="1">IFERROR(IF(ISNUMBER(SEARCH("months",#REF!)),INDEX(INDIRECT($I$20),1)*DATEDIF(TSG$25,MIN(TSH$25,$F$19)+1,"m")/12,0),0)</f>
        <v>0</v>
      </c>
      <c r="TSI49" s="258">
        <f ca="1">IFERROR(IF(ISNUMBER(SEARCH("months",#REF!)),INDEX(INDIRECT($I$20),1)*DATEDIF(TSI$25,MIN(TSJ$25,$F$19)+1,"m")/12,0),0)</f>
        <v>0</v>
      </c>
      <c r="TSK49" s="258">
        <f ca="1">IFERROR(IF(ISNUMBER(SEARCH("months",#REF!)),INDEX(INDIRECT($I$20),1)*DATEDIF(TSK$25,MIN(TSL$25,$F$19)+1,"m")/12,0),0)</f>
        <v>0</v>
      </c>
      <c r="TSM49" s="258">
        <f ca="1">IFERROR(IF(ISNUMBER(SEARCH("months",#REF!)),INDEX(INDIRECT($I$20),1)*DATEDIF(TSM$25,MIN(TSN$25,$F$19)+1,"m")/12,0),0)</f>
        <v>0</v>
      </c>
      <c r="TSO49" s="258">
        <f ca="1">IFERROR(IF(ISNUMBER(SEARCH("months",#REF!)),INDEX(INDIRECT($I$20),1)*DATEDIF(TSO$25,MIN(TSP$25,$F$19)+1,"m")/12,0),0)</f>
        <v>0</v>
      </c>
      <c r="TSQ49" s="258">
        <f ca="1">IFERROR(IF(ISNUMBER(SEARCH("months",#REF!)),INDEX(INDIRECT($I$20),1)*DATEDIF(TSQ$25,MIN(TSR$25,$F$19)+1,"m")/12,0),0)</f>
        <v>0</v>
      </c>
      <c r="TSS49" s="258">
        <f ca="1">IFERROR(IF(ISNUMBER(SEARCH("months",#REF!)),INDEX(INDIRECT($I$20),1)*DATEDIF(TSS$25,MIN(TST$25,$F$19)+1,"m")/12,0),0)</f>
        <v>0</v>
      </c>
      <c r="TSU49" s="258">
        <f ca="1">IFERROR(IF(ISNUMBER(SEARCH("months",#REF!)),INDEX(INDIRECT($I$20),1)*DATEDIF(TSU$25,MIN(TSV$25,$F$19)+1,"m")/12,0),0)</f>
        <v>0</v>
      </c>
      <c r="TSW49" s="258">
        <f ca="1">IFERROR(IF(ISNUMBER(SEARCH("months",#REF!)),INDEX(INDIRECT($I$20),1)*DATEDIF(TSW$25,MIN(TSX$25,$F$19)+1,"m")/12,0),0)</f>
        <v>0</v>
      </c>
      <c r="TSY49" s="258">
        <f ca="1">IFERROR(IF(ISNUMBER(SEARCH("months",#REF!)),INDEX(INDIRECT($I$20),1)*DATEDIF(TSY$25,MIN(TSZ$25,$F$19)+1,"m")/12,0),0)</f>
        <v>0</v>
      </c>
      <c r="TTA49" s="258">
        <f ca="1">IFERROR(IF(ISNUMBER(SEARCH("months",#REF!)),INDEX(INDIRECT($I$20),1)*DATEDIF(TTA$25,MIN(TTB$25,$F$19)+1,"m")/12,0),0)</f>
        <v>0</v>
      </c>
      <c r="TTC49" s="258">
        <f ca="1">IFERROR(IF(ISNUMBER(SEARCH("months",#REF!)),INDEX(INDIRECT($I$20),1)*DATEDIF(TTC$25,MIN(TTD$25,$F$19)+1,"m")/12,0),0)</f>
        <v>0</v>
      </c>
      <c r="TTE49" s="258">
        <f ca="1">IFERROR(IF(ISNUMBER(SEARCH("months",#REF!)),INDEX(INDIRECT($I$20),1)*DATEDIF(TTE$25,MIN(TTF$25,$F$19)+1,"m")/12,0),0)</f>
        <v>0</v>
      </c>
      <c r="TTG49" s="258">
        <f ca="1">IFERROR(IF(ISNUMBER(SEARCH("months",#REF!)),INDEX(INDIRECT($I$20),1)*DATEDIF(TTG$25,MIN(TTH$25,$F$19)+1,"m")/12,0),0)</f>
        <v>0</v>
      </c>
      <c r="TTI49" s="258">
        <f ca="1">IFERROR(IF(ISNUMBER(SEARCH("months",#REF!)),INDEX(INDIRECT($I$20),1)*DATEDIF(TTI$25,MIN(TTJ$25,$F$19)+1,"m")/12,0),0)</f>
        <v>0</v>
      </c>
      <c r="TTK49" s="258">
        <f ca="1">IFERROR(IF(ISNUMBER(SEARCH("months",#REF!)),INDEX(INDIRECT($I$20),1)*DATEDIF(TTK$25,MIN(TTL$25,$F$19)+1,"m")/12,0),0)</f>
        <v>0</v>
      </c>
      <c r="TTM49" s="258">
        <f ca="1">IFERROR(IF(ISNUMBER(SEARCH("months",#REF!)),INDEX(INDIRECT($I$20),1)*DATEDIF(TTM$25,MIN(TTN$25,$F$19)+1,"m")/12,0),0)</f>
        <v>0</v>
      </c>
      <c r="TTO49" s="258">
        <f ca="1">IFERROR(IF(ISNUMBER(SEARCH("months",#REF!)),INDEX(INDIRECT($I$20),1)*DATEDIF(TTO$25,MIN(TTP$25,$F$19)+1,"m")/12,0),0)</f>
        <v>0</v>
      </c>
      <c r="TTQ49" s="258">
        <f ca="1">IFERROR(IF(ISNUMBER(SEARCH("months",#REF!)),INDEX(INDIRECT($I$20),1)*DATEDIF(TTQ$25,MIN(TTR$25,$F$19)+1,"m")/12,0),0)</f>
        <v>0</v>
      </c>
      <c r="TTS49" s="258">
        <f ca="1">IFERROR(IF(ISNUMBER(SEARCH("months",#REF!)),INDEX(INDIRECT($I$20),1)*DATEDIF(TTS$25,MIN(TTT$25,$F$19)+1,"m")/12,0),0)</f>
        <v>0</v>
      </c>
      <c r="TTU49" s="258">
        <f ca="1">IFERROR(IF(ISNUMBER(SEARCH("months",#REF!)),INDEX(INDIRECT($I$20),1)*DATEDIF(TTU$25,MIN(TTV$25,$F$19)+1,"m")/12,0),0)</f>
        <v>0</v>
      </c>
      <c r="TTW49" s="258">
        <f ca="1">IFERROR(IF(ISNUMBER(SEARCH("months",#REF!)),INDEX(INDIRECT($I$20),1)*DATEDIF(TTW$25,MIN(TTX$25,$F$19)+1,"m")/12,0),0)</f>
        <v>0</v>
      </c>
      <c r="TTY49" s="258">
        <f ca="1">IFERROR(IF(ISNUMBER(SEARCH("months",#REF!)),INDEX(INDIRECT($I$20),1)*DATEDIF(TTY$25,MIN(TTZ$25,$F$19)+1,"m")/12,0),0)</f>
        <v>0</v>
      </c>
      <c r="TUA49" s="258">
        <f ca="1">IFERROR(IF(ISNUMBER(SEARCH("months",#REF!)),INDEX(INDIRECT($I$20),1)*DATEDIF(TUA$25,MIN(TUB$25,$F$19)+1,"m")/12,0),0)</f>
        <v>0</v>
      </c>
      <c r="TUC49" s="258">
        <f ca="1">IFERROR(IF(ISNUMBER(SEARCH("months",#REF!)),INDEX(INDIRECT($I$20),1)*DATEDIF(TUC$25,MIN(TUD$25,$F$19)+1,"m")/12,0),0)</f>
        <v>0</v>
      </c>
      <c r="TUE49" s="258">
        <f ca="1">IFERROR(IF(ISNUMBER(SEARCH("months",#REF!)),INDEX(INDIRECT($I$20),1)*DATEDIF(TUE$25,MIN(TUF$25,$F$19)+1,"m")/12,0),0)</f>
        <v>0</v>
      </c>
      <c r="TUG49" s="258">
        <f ca="1">IFERROR(IF(ISNUMBER(SEARCH("months",#REF!)),INDEX(INDIRECT($I$20),1)*DATEDIF(TUG$25,MIN(TUH$25,$F$19)+1,"m")/12,0),0)</f>
        <v>0</v>
      </c>
      <c r="TUI49" s="258">
        <f ca="1">IFERROR(IF(ISNUMBER(SEARCH("months",#REF!)),INDEX(INDIRECT($I$20),1)*DATEDIF(TUI$25,MIN(TUJ$25,$F$19)+1,"m")/12,0),0)</f>
        <v>0</v>
      </c>
      <c r="TUK49" s="258">
        <f ca="1">IFERROR(IF(ISNUMBER(SEARCH("months",#REF!)),INDEX(INDIRECT($I$20),1)*DATEDIF(TUK$25,MIN(TUL$25,$F$19)+1,"m")/12,0),0)</f>
        <v>0</v>
      </c>
      <c r="TUM49" s="258">
        <f ca="1">IFERROR(IF(ISNUMBER(SEARCH("months",#REF!)),INDEX(INDIRECT($I$20),1)*DATEDIF(TUM$25,MIN(TUN$25,$F$19)+1,"m")/12,0),0)</f>
        <v>0</v>
      </c>
      <c r="TUO49" s="258">
        <f ca="1">IFERROR(IF(ISNUMBER(SEARCH("months",#REF!)),INDEX(INDIRECT($I$20),1)*DATEDIF(TUO$25,MIN(TUP$25,$F$19)+1,"m")/12,0),0)</f>
        <v>0</v>
      </c>
      <c r="TUQ49" s="258">
        <f ca="1">IFERROR(IF(ISNUMBER(SEARCH("months",#REF!)),INDEX(INDIRECT($I$20),1)*DATEDIF(TUQ$25,MIN(TUR$25,$F$19)+1,"m")/12,0),0)</f>
        <v>0</v>
      </c>
      <c r="TUS49" s="258">
        <f ca="1">IFERROR(IF(ISNUMBER(SEARCH("months",#REF!)),INDEX(INDIRECT($I$20),1)*DATEDIF(TUS$25,MIN(TUT$25,$F$19)+1,"m")/12,0),0)</f>
        <v>0</v>
      </c>
      <c r="TUU49" s="258">
        <f ca="1">IFERROR(IF(ISNUMBER(SEARCH("months",#REF!)),INDEX(INDIRECT($I$20),1)*DATEDIF(TUU$25,MIN(TUV$25,$F$19)+1,"m")/12,0),0)</f>
        <v>0</v>
      </c>
      <c r="TUW49" s="258">
        <f ca="1">IFERROR(IF(ISNUMBER(SEARCH("months",#REF!)),INDEX(INDIRECT($I$20),1)*DATEDIF(TUW$25,MIN(TUX$25,$F$19)+1,"m")/12,0),0)</f>
        <v>0</v>
      </c>
      <c r="TUY49" s="258">
        <f ca="1">IFERROR(IF(ISNUMBER(SEARCH("months",#REF!)),INDEX(INDIRECT($I$20),1)*DATEDIF(TUY$25,MIN(TUZ$25,$F$19)+1,"m")/12,0),0)</f>
        <v>0</v>
      </c>
      <c r="TVA49" s="258">
        <f ca="1">IFERROR(IF(ISNUMBER(SEARCH("months",#REF!)),INDEX(INDIRECT($I$20),1)*DATEDIF(TVA$25,MIN(TVB$25,$F$19)+1,"m")/12,0),0)</f>
        <v>0</v>
      </c>
      <c r="TVC49" s="258">
        <f ca="1">IFERROR(IF(ISNUMBER(SEARCH("months",#REF!)),INDEX(INDIRECT($I$20),1)*DATEDIF(TVC$25,MIN(TVD$25,$F$19)+1,"m")/12,0),0)</f>
        <v>0</v>
      </c>
      <c r="TVE49" s="258">
        <f ca="1">IFERROR(IF(ISNUMBER(SEARCH("months",#REF!)),INDEX(INDIRECT($I$20),1)*DATEDIF(TVE$25,MIN(TVF$25,$F$19)+1,"m")/12,0),0)</f>
        <v>0</v>
      </c>
      <c r="TVG49" s="258">
        <f ca="1">IFERROR(IF(ISNUMBER(SEARCH("months",#REF!)),INDEX(INDIRECT($I$20),1)*DATEDIF(TVG$25,MIN(TVH$25,$F$19)+1,"m")/12,0),0)</f>
        <v>0</v>
      </c>
      <c r="TVI49" s="258">
        <f ca="1">IFERROR(IF(ISNUMBER(SEARCH("months",#REF!)),INDEX(INDIRECT($I$20),1)*DATEDIF(TVI$25,MIN(TVJ$25,$F$19)+1,"m")/12,0),0)</f>
        <v>0</v>
      </c>
      <c r="TVK49" s="258">
        <f ca="1">IFERROR(IF(ISNUMBER(SEARCH("months",#REF!)),INDEX(INDIRECT($I$20),1)*DATEDIF(TVK$25,MIN(TVL$25,$F$19)+1,"m")/12,0),0)</f>
        <v>0</v>
      </c>
      <c r="TVM49" s="258">
        <f ca="1">IFERROR(IF(ISNUMBER(SEARCH("months",#REF!)),INDEX(INDIRECT($I$20),1)*DATEDIF(TVM$25,MIN(TVN$25,$F$19)+1,"m")/12,0),0)</f>
        <v>0</v>
      </c>
      <c r="TVO49" s="258">
        <f ca="1">IFERROR(IF(ISNUMBER(SEARCH("months",#REF!)),INDEX(INDIRECT($I$20),1)*DATEDIF(TVO$25,MIN(TVP$25,$F$19)+1,"m")/12,0),0)</f>
        <v>0</v>
      </c>
      <c r="TVQ49" s="258">
        <f ca="1">IFERROR(IF(ISNUMBER(SEARCH("months",#REF!)),INDEX(INDIRECT($I$20),1)*DATEDIF(TVQ$25,MIN(TVR$25,$F$19)+1,"m")/12,0),0)</f>
        <v>0</v>
      </c>
      <c r="TVS49" s="258">
        <f ca="1">IFERROR(IF(ISNUMBER(SEARCH("months",#REF!)),INDEX(INDIRECT($I$20),1)*DATEDIF(TVS$25,MIN(TVT$25,$F$19)+1,"m")/12,0),0)</f>
        <v>0</v>
      </c>
      <c r="TVU49" s="258">
        <f ca="1">IFERROR(IF(ISNUMBER(SEARCH("months",#REF!)),INDEX(INDIRECT($I$20),1)*DATEDIF(TVU$25,MIN(TVV$25,$F$19)+1,"m")/12,0),0)</f>
        <v>0</v>
      </c>
      <c r="TVW49" s="258">
        <f ca="1">IFERROR(IF(ISNUMBER(SEARCH("months",#REF!)),INDEX(INDIRECT($I$20),1)*DATEDIF(TVW$25,MIN(TVX$25,$F$19)+1,"m")/12,0),0)</f>
        <v>0</v>
      </c>
      <c r="TVY49" s="258">
        <f ca="1">IFERROR(IF(ISNUMBER(SEARCH("months",#REF!)),INDEX(INDIRECT($I$20),1)*DATEDIF(TVY$25,MIN(TVZ$25,$F$19)+1,"m")/12,0),0)</f>
        <v>0</v>
      </c>
      <c r="TWA49" s="258">
        <f ca="1">IFERROR(IF(ISNUMBER(SEARCH("months",#REF!)),INDEX(INDIRECT($I$20),1)*DATEDIF(TWA$25,MIN(TWB$25,$F$19)+1,"m")/12,0),0)</f>
        <v>0</v>
      </c>
      <c r="TWC49" s="258">
        <f ca="1">IFERROR(IF(ISNUMBER(SEARCH("months",#REF!)),INDEX(INDIRECT($I$20),1)*DATEDIF(TWC$25,MIN(TWD$25,$F$19)+1,"m")/12,0),0)</f>
        <v>0</v>
      </c>
      <c r="TWE49" s="258">
        <f ca="1">IFERROR(IF(ISNUMBER(SEARCH("months",#REF!)),INDEX(INDIRECT($I$20),1)*DATEDIF(TWE$25,MIN(TWF$25,$F$19)+1,"m")/12,0),0)</f>
        <v>0</v>
      </c>
      <c r="TWG49" s="258">
        <f ca="1">IFERROR(IF(ISNUMBER(SEARCH("months",#REF!)),INDEX(INDIRECT($I$20),1)*DATEDIF(TWG$25,MIN(TWH$25,$F$19)+1,"m")/12,0),0)</f>
        <v>0</v>
      </c>
      <c r="TWI49" s="258">
        <f ca="1">IFERROR(IF(ISNUMBER(SEARCH("months",#REF!)),INDEX(INDIRECT($I$20),1)*DATEDIF(TWI$25,MIN(TWJ$25,$F$19)+1,"m")/12,0),0)</f>
        <v>0</v>
      </c>
      <c r="TWK49" s="258">
        <f ca="1">IFERROR(IF(ISNUMBER(SEARCH("months",#REF!)),INDEX(INDIRECT($I$20),1)*DATEDIF(TWK$25,MIN(TWL$25,$F$19)+1,"m")/12,0),0)</f>
        <v>0</v>
      </c>
      <c r="TWM49" s="258">
        <f ca="1">IFERROR(IF(ISNUMBER(SEARCH("months",#REF!)),INDEX(INDIRECT($I$20),1)*DATEDIF(TWM$25,MIN(TWN$25,$F$19)+1,"m")/12,0),0)</f>
        <v>0</v>
      </c>
      <c r="TWO49" s="258">
        <f ca="1">IFERROR(IF(ISNUMBER(SEARCH("months",#REF!)),INDEX(INDIRECT($I$20),1)*DATEDIF(TWO$25,MIN(TWP$25,$F$19)+1,"m")/12,0),0)</f>
        <v>0</v>
      </c>
      <c r="TWQ49" s="258">
        <f ca="1">IFERROR(IF(ISNUMBER(SEARCH("months",#REF!)),INDEX(INDIRECT($I$20),1)*DATEDIF(TWQ$25,MIN(TWR$25,$F$19)+1,"m")/12,0),0)</f>
        <v>0</v>
      </c>
      <c r="TWS49" s="258">
        <f ca="1">IFERROR(IF(ISNUMBER(SEARCH("months",#REF!)),INDEX(INDIRECT($I$20),1)*DATEDIF(TWS$25,MIN(TWT$25,$F$19)+1,"m")/12,0),0)</f>
        <v>0</v>
      </c>
      <c r="TWU49" s="258">
        <f ca="1">IFERROR(IF(ISNUMBER(SEARCH("months",#REF!)),INDEX(INDIRECT($I$20),1)*DATEDIF(TWU$25,MIN(TWV$25,$F$19)+1,"m")/12,0),0)</f>
        <v>0</v>
      </c>
      <c r="TWW49" s="258">
        <f ca="1">IFERROR(IF(ISNUMBER(SEARCH("months",#REF!)),INDEX(INDIRECT($I$20),1)*DATEDIF(TWW$25,MIN(TWX$25,$F$19)+1,"m")/12,0),0)</f>
        <v>0</v>
      </c>
      <c r="TWY49" s="258">
        <f ca="1">IFERROR(IF(ISNUMBER(SEARCH("months",#REF!)),INDEX(INDIRECT($I$20),1)*DATEDIF(TWY$25,MIN(TWZ$25,$F$19)+1,"m")/12,0),0)</f>
        <v>0</v>
      </c>
      <c r="TXA49" s="258">
        <f ca="1">IFERROR(IF(ISNUMBER(SEARCH("months",#REF!)),INDEX(INDIRECT($I$20),1)*DATEDIF(TXA$25,MIN(TXB$25,$F$19)+1,"m")/12,0),0)</f>
        <v>0</v>
      </c>
      <c r="TXC49" s="258">
        <f ca="1">IFERROR(IF(ISNUMBER(SEARCH("months",#REF!)),INDEX(INDIRECT($I$20),1)*DATEDIF(TXC$25,MIN(TXD$25,$F$19)+1,"m")/12,0),0)</f>
        <v>0</v>
      </c>
      <c r="TXE49" s="258">
        <f ca="1">IFERROR(IF(ISNUMBER(SEARCH("months",#REF!)),INDEX(INDIRECT($I$20),1)*DATEDIF(TXE$25,MIN(TXF$25,$F$19)+1,"m")/12,0),0)</f>
        <v>0</v>
      </c>
      <c r="TXG49" s="258">
        <f ca="1">IFERROR(IF(ISNUMBER(SEARCH("months",#REF!)),INDEX(INDIRECT($I$20),1)*DATEDIF(TXG$25,MIN(TXH$25,$F$19)+1,"m")/12,0),0)</f>
        <v>0</v>
      </c>
      <c r="TXI49" s="258">
        <f ca="1">IFERROR(IF(ISNUMBER(SEARCH("months",#REF!)),INDEX(INDIRECT($I$20),1)*DATEDIF(TXI$25,MIN(TXJ$25,$F$19)+1,"m")/12,0),0)</f>
        <v>0</v>
      </c>
      <c r="TXK49" s="258">
        <f ca="1">IFERROR(IF(ISNUMBER(SEARCH("months",#REF!)),INDEX(INDIRECT($I$20),1)*DATEDIF(TXK$25,MIN(TXL$25,$F$19)+1,"m")/12,0),0)</f>
        <v>0</v>
      </c>
      <c r="TXM49" s="258">
        <f ca="1">IFERROR(IF(ISNUMBER(SEARCH("months",#REF!)),INDEX(INDIRECT($I$20),1)*DATEDIF(TXM$25,MIN(TXN$25,$F$19)+1,"m")/12,0),0)</f>
        <v>0</v>
      </c>
      <c r="TXO49" s="258">
        <f ca="1">IFERROR(IF(ISNUMBER(SEARCH("months",#REF!)),INDEX(INDIRECT($I$20),1)*DATEDIF(TXO$25,MIN(TXP$25,$F$19)+1,"m")/12,0),0)</f>
        <v>0</v>
      </c>
      <c r="TXQ49" s="258">
        <f ca="1">IFERROR(IF(ISNUMBER(SEARCH("months",#REF!)),INDEX(INDIRECT($I$20),1)*DATEDIF(TXQ$25,MIN(TXR$25,$F$19)+1,"m")/12,0),0)</f>
        <v>0</v>
      </c>
      <c r="TXS49" s="258">
        <f ca="1">IFERROR(IF(ISNUMBER(SEARCH("months",#REF!)),INDEX(INDIRECT($I$20),1)*DATEDIF(TXS$25,MIN(TXT$25,$F$19)+1,"m")/12,0),0)</f>
        <v>0</v>
      </c>
      <c r="TXU49" s="258">
        <f ca="1">IFERROR(IF(ISNUMBER(SEARCH("months",#REF!)),INDEX(INDIRECT($I$20),1)*DATEDIF(TXU$25,MIN(TXV$25,$F$19)+1,"m")/12,0),0)</f>
        <v>0</v>
      </c>
      <c r="TXW49" s="258">
        <f ca="1">IFERROR(IF(ISNUMBER(SEARCH("months",#REF!)),INDEX(INDIRECT($I$20),1)*DATEDIF(TXW$25,MIN(TXX$25,$F$19)+1,"m")/12,0),0)</f>
        <v>0</v>
      </c>
      <c r="TXY49" s="258">
        <f ca="1">IFERROR(IF(ISNUMBER(SEARCH("months",#REF!)),INDEX(INDIRECT($I$20),1)*DATEDIF(TXY$25,MIN(TXZ$25,$F$19)+1,"m")/12,0),0)</f>
        <v>0</v>
      </c>
      <c r="TYA49" s="258">
        <f ca="1">IFERROR(IF(ISNUMBER(SEARCH("months",#REF!)),INDEX(INDIRECT($I$20),1)*DATEDIF(TYA$25,MIN(TYB$25,$F$19)+1,"m")/12,0),0)</f>
        <v>0</v>
      </c>
      <c r="TYC49" s="258">
        <f ca="1">IFERROR(IF(ISNUMBER(SEARCH("months",#REF!)),INDEX(INDIRECT($I$20),1)*DATEDIF(TYC$25,MIN(TYD$25,$F$19)+1,"m")/12,0),0)</f>
        <v>0</v>
      </c>
      <c r="TYE49" s="258">
        <f ca="1">IFERROR(IF(ISNUMBER(SEARCH("months",#REF!)),INDEX(INDIRECT($I$20),1)*DATEDIF(TYE$25,MIN(TYF$25,$F$19)+1,"m")/12,0),0)</f>
        <v>0</v>
      </c>
      <c r="TYG49" s="258">
        <f ca="1">IFERROR(IF(ISNUMBER(SEARCH("months",#REF!)),INDEX(INDIRECT($I$20),1)*DATEDIF(TYG$25,MIN(TYH$25,$F$19)+1,"m")/12,0),0)</f>
        <v>0</v>
      </c>
      <c r="TYI49" s="258">
        <f ca="1">IFERROR(IF(ISNUMBER(SEARCH("months",#REF!)),INDEX(INDIRECT($I$20),1)*DATEDIF(TYI$25,MIN(TYJ$25,$F$19)+1,"m")/12,0),0)</f>
        <v>0</v>
      </c>
      <c r="TYK49" s="258">
        <f ca="1">IFERROR(IF(ISNUMBER(SEARCH("months",#REF!)),INDEX(INDIRECT($I$20),1)*DATEDIF(TYK$25,MIN(TYL$25,$F$19)+1,"m")/12,0),0)</f>
        <v>0</v>
      </c>
      <c r="TYM49" s="258">
        <f ca="1">IFERROR(IF(ISNUMBER(SEARCH("months",#REF!)),INDEX(INDIRECT($I$20),1)*DATEDIF(TYM$25,MIN(TYN$25,$F$19)+1,"m")/12,0),0)</f>
        <v>0</v>
      </c>
      <c r="TYO49" s="258">
        <f ca="1">IFERROR(IF(ISNUMBER(SEARCH("months",#REF!)),INDEX(INDIRECT($I$20),1)*DATEDIF(TYO$25,MIN(TYP$25,$F$19)+1,"m")/12,0),0)</f>
        <v>0</v>
      </c>
      <c r="TYQ49" s="258">
        <f ca="1">IFERROR(IF(ISNUMBER(SEARCH("months",#REF!)),INDEX(INDIRECT($I$20),1)*DATEDIF(TYQ$25,MIN(TYR$25,$F$19)+1,"m")/12,0),0)</f>
        <v>0</v>
      </c>
      <c r="TYS49" s="258">
        <f ca="1">IFERROR(IF(ISNUMBER(SEARCH("months",#REF!)),INDEX(INDIRECT($I$20),1)*DATEDIF(TYS$25,MIN(TYT$25,$F$19)+1,"m")/12,0),0)</f>
        <v>0</v>
      </c>
      <c r="TYU49" s="258">
        <f ca="1">IFERROR(IF(ISNUMBER(SEARCH("months",#REF!)),INDEX(INDIRECT($I$20),1)*DATEDIF(TYU$25,MIN(TYV$25,$F$19)+1,"m")/12,0),0)</f>
        <v>0</v>
      </c>
      <c r="TYW49" s="258">
        <f ca="1">IFERROR(IF(ISNUMBER(SEARCH("months",#REF!)),INDEX(INDIRECT($I$20),1)*DATEDIF(TYW$25,MIN(TYX$25,$F$19)+1,"m")/12,0),0)</f>
        <v>0</v>
      </c>
      <c r="TYY49" s="258">
        <f ca="1">IFERROR(IF(ISNUMBER(SEARCH("months",#REF!)),INDEX(INDIRECT($I$20),1)*DATEDIF(TYY$25,MIN(TYZ$25,$F$19)+1,"m")/12,0),0)</f>
        <v>0</v>
      </c>
      <c r="TZA49" s="258">
        <f ca="1">IFERROR(IF(ISNUMBER(SEARCH("months",#REF!)),INDEX(INDIRECT($I$20),1)*DATEDIF(TZA$25,MIN(TZB$25,$F$19)+1,"m")/12,0),0)</f>
        <v>0</v>
      </c>
      <c r="TZC49" s="258">
        <f ca="1">IFERROR(IF(ISNUMBER(SEARCH("months",#REF!)),INDEX(INDIRECT($I$20),1)*DATEDIF(TZC$25,MIN(TZD$25,$F$19)+1,"m")/12,0),0)</f>
        <v>0</v>
      </c>
      <c r="TZE49" s="258">
        <f ca="1">IFERROR(IF(ISNUMBER(SEARCH("months",#REF!)),INDEX(INDIRECT($I$20),1)*DATEDIF(TZE$25,MIN(TZF$25,$F$19)+1,"m")/12,0),0)</f>
        <v>0</v>
      </c>
      <c r="TZG49" s="258">
        <f ca="1">IFERROR(IF(ISNUMBER(SEARCH("months",#REF!)),INDEX(INDIRECT($I$20),1)*DATEDIF(TZG$25,MIN(TZH$25,$F$19)+1,"m")/12,0),0)</f>
        <v>0</v>
      </c>
      <c r="TZI49" s="258">
        <f ca="1">IFERROR(IF(ISNUMBER(SEARCH("months",#REF!)),INDEX(INDIRECT($I$20),1)*DATEDIF(TZI$25,MIN(TZJ$25,$F$19)+1,"m")/12,0),0)</f>
        <v>0</v>
      </c>
      <c r="TZK49" s="258">
        <f ca="1">IFERROR(IF(ISNUMBER(SEARCH("months",#REF!)),INDEX(INDIRECT($I$20),1)*DATEDIF(TZK$25,MIN(TZL$25,$F$19)+1,"m")/12,0),0)</f>
        <v>0</v>
      </c>
      <c r="TZM49" s="258">
        <f ca="1">IFERROR(IF(ISNUMBER(SEARCH("months",#REF!)),INDEX(INDIRECT($I$20),1)*DATEDIF(TZM$25,MIN(TZN$25,$F$19)+1,"m")/12,0),0)</f>
        <v>0</v>
      </c>
      <c r="TZO49" s="258">
        <f ca="1">IFERROR(IF(ISNUMBER(SEARCH("months",#REF!)),INDEX(INDIRECT($I$20),1)*DATEDIF(TZO$25,MIN(TZP$25,$F$19)+1,"m")/12,0),0)</f>
        <v>0</v>
      </c>
      <c r="TZQ49" s="258">
        <f ca="1">IFERROR(IF(ISNUMBER(SEARCH("months",#REF!)),INDEX(INDIRECT($I$20),1)*DATEDIF(TZQ$25,MIN(TZR$25,$F$19)+1,"m")/12,0),0)</f>
        <v>0</v>
      </c>
      <c r="TZS49" s="258">
        <f ca="1">IFERROR(IF(ISNUMBER(SEARCH("months",#REF!)),INDEX(INDIRECT($I$20),1)*DATEDIF(TZS$25,MIN(TZT$25,$F$19)+1,"m")/12,0),0)</f>
        <v>0</v>
      </c>
      <c r="TZU49" s="258">
        <f ca="1">IFERROR(IF(ISNUMBER(SEARCH("months",#REF!)),INDEX(INDIRECT($I$20),1)*DATEDIF(TZU$25,MIN(TZV$25,$F$19)+1,"m")/12,0),0)</f>
        <v>0</v>
      </c>
      <c r="TZW49" s="258">
        <f ca="1">IFERROR(IF(ISNUMBER(SEARCH("months",#REF!)),INDEX(INDIRECT($I$20),1)*DATEDIF(TZW$25,MIN(TZX$25,$F$19)+1,"m")/12,0),0)</f>
        <v>0</v>
      </c>
      <c r="TZY49" s="258">
        <f ca="1">IFERROR(IF(ISNUMBER(SEARCH("months",#REF!)),INDEX(INDIRECT($I$20),1)*DATEDIF(TZY$25,MIN(TZZ$25,$F$19)+1,"m")/12,0),0)</f>
        <v>0</v>
      </c>
      <c r="UAA49" s="258">
        <f ca="1">IFERROR(IF(ISNUMBER(SEARCH("months",#REF!)),INDEX(INDIRECT($I$20),1)*DATEDIF(UAA$25,MIN(UAB$25,$F$19)+1,"m")/12,0),0)</f>
        <v>0</v>
      </c>
      <c r="UAC49" s="258">
        <f ca="1">IFERROR(IF(ISNUMBER(SEARCH("months",#REF!)),INDEX(INDIRECT($I$20),1)*DATEDIF(UAC$25,MIN(UAD$25,$F$19)+1,"m")/12,0),0)</f>
        <v>0</v>
      </c>
      <c r="UAE49" s="258">
        <f ca="1">IFERROR(IF(ISNUMBER(SEARCH("months",#REF!)),INDEX(INDIRECT($I$20),1)*DATEDIF(UAE$25,MIN(UAF$25,$F$19)+1,"m")/12,0),0)</f>
        <v>0</v>
      </c>
      <c r="UAG49" s="258">
        <f ca="1">IFERROR(IF(ISNUMBER(SEARCH("months",#REF!)),INDEX(INDIRECT($I$20),1)*DATEDIF(UAG$25,MIN(UAH$25,$F$19)+1,"m")/12,0),0)</f>
        <v>0</v>
      </c>
      <c r="UAI49" s="258">
        <f ca="1">IFERROR(IF(ISNUMBER(SEARCH("months",#REF!)),INDEX(INDIRECT($I$20),1)*DATEDIF(UAI$25,MIN(UAJ$25,$F$19)+1,"m")/12,0),0)</f>
        <v>0</v>
      </c>
      <c r="UAK49" s="258">
        <f ca="1">IFERROR(IF(ISNUMBER(SEARCH("months",#REF!)),INDEX(INDIRECT($I$20),1)*DATEDIF(UAK$25,MIN(UAL$25,$F$19)+1,"m")/12,0),0)</f>
        <v>0</v>
      </c>
      <c r="UAM49" s="258">
        <f ca="1">IFERROR(IF(ISNUMBER(SEARCH("months",#REF!)),INDEX(INDIRECT($I$20),1)*DATEDIF(UAM$25,MIN(UAN$25,$F$19)+1,"m")/12,0),0)</f>
        <v>0</v>
      </c>
      <c r="UAO49" s="258">
        <f ca="1">IFERROR(IF(ISNUMBER(SEARCH("months",#REF!)),INDEX(INDIRECT($I$20),1)*DATEDIF(UAO$25,MIN(UAP$25,$F$19)+1,"m")/12,0),0)</f>
        <v>0</v>
      </c>
      <c r="UAQ49" s="258">
        <f ca="1">IFERROR(IF(ISNUMBER(SEARCH("months",#REF!)),INDEX(INDIRECT($I$20),1)*DATEDIF(UAQ$25,MIN(UAR$25,$F$19)+1,"m")/12,0),0)</f>
        <v>0</v>
      </c>
      <c r="UAS49" s="258">
        <f ca="1">IFERROR(IF(ISNUMBER(SEARCH("months",#REF!)),INDEX(INDIRECT($I$20),1)*DATEDIF(UAS$25,MIN(UAT$25,$F$19)+1,"m")/12,0),0)</f>
        <v>0</v>
      </c>
      <c r="UAU49" s="258">
        <f ca="1">IFERROR(IF(ISNUMBER(SEARCH("months",#REF!)),INDEX(INDIRECT($I$20),1)*DATEDIF(UAU$25,MIN(UAV$25,$F$19)+1,"m")/12,0),0)</f>
        <v>0</v>
      </c>
      <c r="UAW49" s="258">
        <f ca="1">IFERROR(IF(ISNUMBER(SEARCH("months",#REF!)),INDEX(INDIRECT($I$20),1)*DATEDIF(UAW$25,MIN(UAX$25,$F$19)+1,"m")/12,0),0)</f>
        <v>0</v>
      </c>
      <c r="UAY49" s="258">
        <f ca="1">IFERROR(IF(ISNUMBER(SEARCH("months",#REF!)),INDEX(INDIRECT($I$20),1)*DATEDIF(UAY$25,MIN(UAZ$25,$F$19)+1,"m")/12,0),0)</f>
        <v>0</v>
      </c>
      <c r="UBA49" s="258">
        <f ca="1">IFERROR(IF(ISNUMBER(SEARCH("months",#REF!)),INDEX(INDIRECT($I$20),1)*DATEDIF(UBA$25,MIN(UBB$25,$F$19)+1,"m")/12,0),0)</f>
        <v>0</v>
      </c>
      <c r="UBC49" s="258">
        <f ca="1">IFERROR(IF(ISNUMBER(SEARCH("months",#REF!)),INDEX(INDIRECT($I$20),1)*DATEDIF(UBC$25,MIN(UBD$25,$F$19)+1,"m")/12,0),0)</f>
        <v>0</v>
      </c>
      <c r="UBE49" s="258">
        <f ca="1">IFERROR(IF(ISNUMBER(SEARCH("months",#REF!)),INDEX(INDIRECT($I$20),1)*DATEDIF(UBE$25,MIN(UBF$25,$F$19)+1,"m")/12,0),0)</f>
        <v>0</v>
      </c>
      <c r="UBG49" s="258">
        <f ca="1">IFERROR(IF(ISNUMBER(SEARCH("months",#REF!)),INDEX(INDIRECT($I$20),1)*DATEDIF(UBG$25,MIN(UBH$25,$F$19)+1,"m")/12,0),0)</f>
        <v>0</v>
      </c>
      <c r="UBI49" s="258">
        <f ca="1">IFERROR(IF(ISNUMBER(SEARCH("months",#REF!)),INDEX(INDIRECT($I$20),1)*DATEDIF(UBI$25,MIN(UBJ$25,$F$19)+1,"m")/12,0),0)</f>
        <v>0</v>
      </c>
      <c r="UBK49" s="258">
        <f ca="1">IFERROR(IF(ISNUMBER(SEARCH("months",#REF!)),INDEX(INDIRECT($I$20),1)*DATEDIF(UBK$25,MIN(UBL$25,$F$19)+1,"m")/12,0),0)</f>
        <v>0</v>
      </c>
      <c r="UBM49" s="258">
        <f ca="1">IFERROR(IF(ISNUMBER(SEARCH("months",#REF!)),INDEX(INDIRECT($I$20),1)*DATEDIF(UBM$25,MIN(UBN$25,$F$19)+1,"m")/12,0),0)</f>
        <v>0</v>
      </c>
      <c r="UBO49" s="258">
        <f ca="1">IFERROR(IF(ISNUMBER(SEARCH("months",#REF!)),INDEX(INDIRECT($I$20),1)*DATEDIF(UBO$25,MIN(UBP$25,$F$19)+1,"m")/12,0),0)</f>
        <v>0</v>
      </c>
      <c r="UBQ49" s="258">
        <f ca="1">IFERROR(IF(ISNUMBER(SEARCH("months",#REF!)),INDEX(INDIRECT($I$20),1)*DATEDIF(UBQ$25,MIN(UBR$25,$F$19)+1,"m")/12,0),0)</f>
        <v>0</v>
      </c>
      <c r="UBS49" s="258">
        <f ca="1">IFERROR(IF(ISNUMBER(SEARCH("months",#REF!)),INDEX(INDIRECT($I$20),1)*DATEDIF(UBS$25,MIN(UBT$25,$F$19)+1,"m")/12,0),0)</f>
        <v>0</v>
      </c>
      <c r="UBU49" s="258">
        <f ca="1">IFERROR(IF(ISNUMBER(SEARCH("months",#REF!)),INDEX(INDIRECT($I$20),1)*DATEDIF(UBU$25,MIN(UBV$25,$F$19)+1,"m")/12,0),0)</f>
        <v>0</v>
      </c>
      <c r="UBW49" s="258">
        <f ca="1">IFERROR(IF(ISNUMBER(SEARCH("months",#REF!)),INDEX(INDIRECT($I$20),1)*DATEDIF(UBW$25,MIN(UBX$25,$F$19)+1,"m")/12,0),0)</f>
        <v>0</v>
      </c>
      <c r="UBY49" s="258">
        <f ca="1">IFERROR(IF(ISNUMBER(SEARCH("months",#REF!)),INDEX(INDIRECT($I$20),1)*DATEDIF(UBY$25,MIN(UBZ$25,$F$19)+1,"m")/12,0),0)</f>
        <v>0</v>
      </c>
      <c r="UCA49" s="258">
        <f ca="1">IFERROR(IF(ISNUMBER(SEARCH("months",#REF!)),INDEX(INDIRECT($I$20),1)*DATEDIF(UCA$25,MIN(UCB$25,$F$19)+1,"m")/12,0),0)</f>
        <v>0</v>
      </c>
      <c r="UCC49" s="258">
        <f ca="1">IFERROR(IF(ISNUMBER(SEARCH("months",#REF!)),INDEX(INDIRECT($I$20),1)*DATEDIF(UCC$25,MIN(UCD$25,$F$19)+1,"m")/12,0),0)</f>
        <v>0</v>
      </c>
      <c r="UCE49" s="258">
        <f ca="1">IFERROR(IF(ISNUMBER(SEARCH("months",#REF!)),INDEX(INDIRECT($I$20),1)*DATEDIF(UCE$25,MIN(UCF$25,$F$19)+1,"m")/12,0),0)</f>
        <v>0</v>
      </c>
      <c r="UCG49" s="258">
        <f ca="1">IFERROR(IF(ISNUMBER(SEARCH("months",#REF!)),INDEX(INDIRECT($I$20),1)*DATEDIF(UCG$25,MIN(UCH$25,$F$19)+1,"m")/12,0),0)</f>
        <v>0</v>
      </c>
      <c r="UCI49" s="258">
        <f ca="1">IFERROR(IF(ISNUMBER(SEARCH("months",#REF!)),INDEX(INDIRECT($I$20),1)*DATEDIF(UCI$25,MIN(UCJ$25,$F$19)+1,"m")/12,0),0)</f>
        <v>0</v>
      </c>
      <c r="UCK49" s="258">
        <f ca="1">IFERROR(IF(ISNUMBER(SEARCH("months",#REF!)),INDEX(INDIRECT($I$20),1)*DATEDIF(UCK$25,MIN(UCL$25,$F$19)+1,"m")/12,0),0)</f>
        <v>0</v>
      </c>
      <c r="UCM49" s="258">
        <f ca="1">IFERROR(IF(ISNUMBER(SEARCH("months",#REF!)),INDEX(INDIRECT($I$20),1)*DATEDIF(UCM$25,MIN(UCN$25,$F$19)+1,"m")/12,0),0)</f>
        <v>0</v>
      </c>
      <c r="UCO49" s="258">
        <f ca="1">IFERROR(IF(ISNUMBER(SEARCH("months",#REF!)),INDEX(INDIRECT($I$20),1)*DATEDIF(UCO$25,MIN(UCP$25,$F$19)+1,"m")/12,0),0)</f>
        <v>0</v>
      </c>
      <c r="UCQ49" s="258">
        <f ca="1">IFERROR(IF(ISNUMBER(SEARCH("months",#REF!)),INDEX(INDIRECT($I$20),1)*DATEDIF(UCQ$25,MIN(UCR$25,$F$19)+1,"m")/12,0),0)</f>
        <v>0</v>
      </c>
      <c r="UCS49" s="258">
        <f ca="1">IFERROR(IF(ISNUMBER(SEARCH("months",#REF!)),INDEX(INDIRECT($I$20),1)*DATEDIF(UCS$25,MIN(UCT$25,$F$19)+1,"m")/12,0),0)</f>
        <v>0</v>
      </c>
      <c r="UCU49" s="258">
        <f ca="1">IFERROR(IF(ISNUMBER(SEARCH("months",#REF!)),INDEX(INDIRECT($I$20),1)*DATEDIF(UCU$25,MIN(UCV$25,$F$19)+1,"m")/12,0),0)</f>
        <v>0</v>
      </c>
      <c r="UCW49" s="258">
        <f ca="1">IFERROR(IF(ISNUMBER(SEARCH("months",#REF!)),INDEX(INDIRECT($I$20),1)*DATEDIF(UCW$25,MIN(UCX$25,$F$19)+1,"m")/12,0),0)</f>
        <v>0</v>
      </c>
      <c r="UCY49" s="258">
        <f ca="1">IFERROR(IF(ISNUMBER(SEARCH("months",#REF!)),INDEX(INDIRECT($I$20),1)*DATEDIF(UCY$25,MIN(UCZ$25,$F$19)+1,"m")/12,0),0)</f>
        <v>0</v>
      </c>
      <c r="UDA49" s="258">
        <f ca="1">IFERROR(IF(ISNUMBER(SEARCH("months",#REF!)),INDEX(INDIRECT($I$20),1)*DATEDIF(UDA$25,MIN(UDB$25,$F$19)+1,"m")/12,0),0)</f>
        <v>0</v>
      </c>
      <c r="UDC49" s="258">
        <f ca="1">IFERROR(IF(ISNUMBER(SEARCH("months",#REF!)),INDEX(INDIRECT($I$20),1)*DATEDIF(UDC$25,MIN(UDD$25,$F$19)+1,"m")/12,0),0)</f>
        <v>0</v>
      </c>
      <c r="UDE49" s="258">
        <f ca="1">IFERROR(IF(ISNUMBER(SEARCH("months",#REF!)),INDEX(INDIRECT($I$20),1)*DATEDIF(UDE$25,MIN(UDF$25,$F$19)+1,"m")/12,0),0)</f>
        <v>0</v>
      </c>
      <c r="UDG49" s="258">
        <f ca="1">IFERROR(IF(ISNUMBER(SEARCH("months",#REF!)),INDEX(INDIRECT($I$20),1)*DATEDIF(UDG$25,MIN(UDH$25,$F$19)+1,"m")/12,0),0)</f>
        <v>0</v>
      </c>
      <c r="UDI49" s="258">
        <f ca="1">IFERROR(IF(ISNUMBER(SEARCH("months",#REF!)),INDEX(INDIRECT($I$20),1)*DATEDIF(UDI$25,MIN(UDJ$25,$F$19)+1,"m")/12,0),0)</f>
        <v>0</v>
      </c>
      <c r="UDK49" s="258">
        <f ca="1">IFERROR(IF(ISNUMBER(SEARCH("months",#REF!)),INDEX(INDIRECT($I$20),1)*DATEDIF(UDK$25,MIN(UDL$25,$F$19)+1,"m")/12,0),0)</f>
        <v>0</v>
      </c>
      <c r="UDM49" s="258">
        <f ca="1">IFERROR(IF(ISNUMBER(SEARCH("months",#REF!)),INDEX(INDIRECT($I$20),1)*DATEDIF(UDM$25,MIN(UDN$25,$F$19)+1,"m")/12,0),0)</f>
        <v>0</v>
      </c>
      <c r="UDO49" s="258">
        <f ca="1">IFERROR(IF(ISNUMBER(SEARCH("months",#REF!)),INDEX(INDIRECT($I$20),1)*DATEDIF(UDO$25,MIN(UDP$25,$F$19)+1,"m")/12,0),0)</f>
        <v>0</v>
      </c>
      <c r="UDQ49" s="258">
        <f ca="1">IFERROR(IF(ISNUMBER(SEARCH("months",#REF!)),INDEX(INDIRECT($I$20),1)*DATEDIF(UDQ$25,MIN(UDR$25,$F$19)+1,"m")/12,0),0)</f>
        <v>0</v>
      </c>
      <c r="UDS49" s="258">
        <f ca="1">IFERROR(IF(ISNUMBER(SEARCH("months",#REF!)),INDEX(INDIRECT($I$20),1)*DATEDIF(UDS$25,MIN(UDT$25,$F$19)+1,"m")/12,0),0)</f>
        <v>0</v>
      </c>
      <c r="UDU49" s="258">
        <f ca="1">IFERROR(IF(ISNUMBER(SEARCH("months",#REF!)),INDEX(INDIRECT($I$20),1)*DATEDIF(UDU$25,MIN(UDV$25,$F$19)+1,"m")/12,0),0)</f>
        <v>0</v>
      </c>
      <c r="UDW49" s="258">
        <f ca="1">IFERROR(IF(ISNUMBER(SEARCH("months",#REF!)),INDEX(INDIRECT($I$20),1)*DATEDIF(UDW$25,MIN(UDX$25,$F$19)+1,"m")/12,0),0)</f>
        <v>0</v>
      </c>
      <c r="UDY49" s="258">
        <f ca="1">IFERROR(IF(ISNUMBER(SEARCH("months",#REF!)),INDEX(INDIRECT($I$20),1)*DATEDIF(UDY$25,MIN(UDZ$25,$F$19)+1,"m")/12,0),0)</f>
        <v>0</v>
      </c>
      <c r="UEA49" s="258">
        <f ca="1">IFERROR(IF(ISNUMBER(SEARCH("months",#REF!)),INDEX(INDIRECT($I$20),1)*DATEDIF(UEA$25,MIN(UEB$25,$F$19)+1,"m")/12,0),0)</f>
        <v>0</v>
      </c>
      <c r="UEC49" s="258">
        <f ca="1">IFERROR(IF(ISNUMBER(SEARCH("months",#REF!)),INDEX(INDIRECT($I$20),1)*DATEDIF(UEC$25,MIN(UED$25,$F$19)+1,"m")/12,0),0)</f>
        <v>0</v>
      </c>
      <c r="UEE49" s="258">
        <f ca="1">IFERROR(IF(ISNUMBER(SEARCH("months",#REF!)),INDEX(INDIRECT($I$20),1)*DATEDIF(UEE$25,MIN(UEF$25,$F$19)+1,"m")/12,0),0)</f>
        <v>0</v>
      </c>
      <c r="UEG49" s="258">
        <f ca="1">IFERROR(IF(ISNUMBER(SEARCH("months",#REF!)),INDEX(INDIRECT($I$20),1)*DATEDIF(UEG$25,MIN(UEH$25,$F$19)+1,"m")/12,0),0)</f>
        <v>0</v>
      </c>
      <c r="UEI49" s="258">
        <f ca="1">IFERROR(IF(ISNUMBER(SEARCH("months",#REF!)),INDEX(INDIRECT($I$20),1)*DATEDIF(UEI$25,MIN(UEJ$25,$F$19)+1,"m")/12,0),0)</f>
        <v>0</v>
      </c>
      <c r="UEK49" s="258">
        <f ca="1">IFERROR(IF(ISNUMBER(SEARCH("months",#REF!)),INDEX(INDIRECT($I$20),1)*DATEDIF(UEK$25,MIN(UEL$25,$F$19)+1,"m")/12,0),0)</f>
        <v>0</v>
      </c>
      <c r="UEM49" s="258">
        <f ca="1">IFERROR(IF(ISNUMBER(SEARCH("months",#REF!)),INDEX(INDIRECT($I$20),1)*DATEDIF(UEM$25,MIN(UEN$25,$F$19)+1,"m")/12,0),0)</f>
        <v>0</v>
      </c>
      <c r="UEO49" s="258">
        <f ca="1">IFERROR(IF(ISNUMBER(SEARCH("months",#REF!)),INDEX(INDIRECT($I$20),1)*DATEDIF(UEO$25,MIN(UEP$25,$F$19)+1,"m")/12,0),0)</f>
        <v>0</v>
      </c>
      <c r="UEQ49" s="258">
        <f ca="1">IFERROR(IF(ISNUMBER(SEARCH("months",#REF!)),INDEX(INDIRECT($I$20),1)*DATEDIF(UEQ$25,MIN(UER$25,$F$19)+1,"m")/12,0),0)</f>
        <v>0</v>
      </c>
      <c r="UES49" s="258">
        <f ca="1">IFERROR(IF(ISNUMBER(SEARCH("months",#REF!)),INDEX(INDIRECT($I$20),1)*DATEDIF(UES$25,MIN(UET$25,$F$19)+1,"m")/12,0),0)</f>
        <v>0</v>
      </c>
      <c r="UEU49" s="258">
        <f ca="1">IFERROR(IF(ISNUMBER(SEARCH("months",#REF!)),INDEX(INDIRECT($I$20),1)*DATEDIF(UEU$25,MIN(UEV$25,$F$19)+1,"m")/12,0),0)</f>
        <v>0</v>
      </c>
      <c r="UEW49" s="258">
        <f ca="1">IFERROR(IF(ISNUMBER(SEARCH("months",#REF!)),INDEX(INDIRECT($I$20),1)*DATEDIF(UEW$25,MIN(UEX$25,$F$19)+1,"m")/12,0),0)</f>
        <v>0</v>
      </c>
      <c r="UEY49" s="258">
        <f ca="1">IFERROR(IF(ISNUMBER(SEARCH("months",#REF!)),INDEX(INDIRECT($I$20),1)*DATEDIF(UEY$25,MIN(UEZ$25,$F$19)+1,"m")/12,0),0)</f>
        <v>0</v>
      </c>
      <c r="UFA49" s="258">
        <f ca="1">IFERROR(IF(ISNUMBER(SEARCH("months",#REF!)),INDEX(INDIRECT($I$20),1)*DATEDIF(UFA$25,MIN(UFB$25,$F$19)+1,"m")/12,0),0)</f>
        <v>0</v>
      </c>
      <c r="UFC49" s="258">
        <f ca="1">IFERROR(IF(ISNUMBER(SEARCH("months",#REF!)),INDEX(INDIRECT($I$20),1)*DATEDIF(UFC$25,MIN(UFD$25,$F$19)+1,"m")/12,0),0)</f>
        <v>0</v>
      </c>
      <c r="UFE49" s="258">
        <f ca="1">IFERROR(IF(ISNUMBER(SEARCH("months",#REF!)),INDEX(INDIRECT($I$20),1)*DATEDIF(UFE$25,MIN(UFF$25,$F$19)+1,"m")/12,0),0)</f>
        <v>0</v>
      </c>
      <c r="UFG49" s="258">
        <f ca="1">IFERROR(IF(ISNUMBER(SEARCH("months",#REF!)),INDEX(INDIRECT($I$20),1)*DATEDIF(UFG$25,MIN(UFH$25,$F$19)+1,"m")/12,0),0)</f>
        <v>0</v>
      </c>
      <c r="UFI49" s="258">
        <f ca="1">IFERROR(IF(ISNUMBER(SEARCH("months",#REF!)),INDEX(INDIRECT($I$20),1)*DATEDIF(UFI$25,MIN(UFJ$25,$F$19)+1,"m")/12,0),0)</f>
        <v>0</v>
      </c>
      <c r="UFK49" s="258">
        <f ca="1">IFERROR(IF(ISNUMBER(SEARCH("months",#REF!)),INDEX(INDIRECT($I$20),1)*DATEDIF(UFK$25,MIN(UFL$25,$F$19)+1,"m")/12,0),0)</f>
        <v>0</v>
      </c>
      <c r="UFM49" s="258">
        <f ca="1">IFERROR(IF(ISNUMBER(SEARCH("months",#REF!)),INDEX(INDIRECT($I$20),1)*DATEDIF(UFM$25,MIN(UFN$25,$F$19)+1,"m")/12,0),0)</f>
        <v>0</v>
      </c>
      <c r="UFO49" s="258">
        <f ca="1">IFERROR(IF(ISNUMBER(SEARCH("months",#REF!)),INDEX(INDIRECT($I$20),1)*DATEDIF(UFO$25,MIN(UFP$25,$F$19)+1,"m")/12,0),0)</f>
        <v>0</v>
      </c>
      <c r="UFQ49" s="258">
        <f ca="1">IFERROR(IF(ISNUMBER(SEARCH("months",#REF!)),INDEX(INDIRECT($I$20),1)*DATEDIF(UFQ$25,MIN(UFR$25,$F$19)+1,"m")/12,0),0)</f>
        <v>0</v>
      </c>
      <c r="UFS49" s="258">
        <f ca="1">IFERROR(IF(ISNUMBER(SEARCH("months",#REF!)),INDEX(INDIRECT($I$20),1)*DATEDIF(UFS$25,MIN(UFT$25,$F$19)+1,"m")/12,0),0)</f>
        <v>0</v>
      </c>
      <c r="UFU49" s="258">
        <f ca="1">IFERROR(IF(ISNUMBER(SEARCH("months",#REF!)),INDEX(INDIRECT($I$20),1)*DATEDIF(UFU$25,MIN(UFV$25,$F$19)+1,"m")/12,0),0)</f>
        <v>0</v>
      </c>
      <c r="UFW49" s="258">
        <f ca="1">IFERROR(IF(ISNUMBER(SEARCH("months",#REF!)),INDEX(INDIRECT($I$20),1)*DATEDIF(UFW$25,MIN(UFX$25,$F$19)+1,"m")/12,0),0)</f>
        <v>0</v>
      </c>
      <c r="UFY49" s="258">
        <f ca="1">IFERROR(IF(ISNUMBER(SEARCH("months",#REF!)),INDEX(INDIRECT($I$20),1)*DATEDIF(UFY$25,MIN(UFZ$25,$F$19)+1,"m")/12,0),0)</f>
        <v>0</v>
      </c>
      <c r="UGA49" s="258">
        <f ca="1">IFERROR(IF(ISNUMBER(SEARCH("months",#REF!)),INDEX(INDIRECT($I$20),1)*DATEDIF(UGA$25,MIN(UGB$25,$F$19)+1,"m")/12,0),0)</f>
        <v>0</v>
      </c>
      <c r="UGC49" s="258">
        <f ca="1">IFERROR(IF(ISNUMBER(SEARCH("months",#REF!)),INDEX(INDIRECT($I$20),1)*DATEDIF(UGC$25,MIN(UGD$25,$F$19)+1,"m")/12,0),0)</f>
        <v>0</v>
      </c>
      <c r="UGE49" s="258">
        <f ca="1">IFERROR(IF(ISNUMBER(SEARCH("months",#REF!)),INDEX(INDIRECT($I$20),1)*DATEDIF(UGE$25,MIN(UGF$25,$F$19)+1,"m")/12,0),0)</f>
        <v>0</v>
      </c>
      <c r="UGG49" s="258">
        <f ca="1">IFERROR(IF(ISNUMBER(SEARCH("months",#REF!)),INDEX(INDIRECT($I$20),1)*DATEDIF(UGG$25,MIN(UGH$25,$F$19)+1,"m")/12,0),0)</f>
        <v>0</v>
      </c>
      <c r="UGI49" s="258">
        <f ca="1">IFERROR(IF(ISNUMBER(SEARCH("months",#REF!)),INDEX(INDIRECT($I$20),1)*DATEDIF(UGI$25,MIN(UGJ$25,$F$19)+1,"m")/12,0),0)</f>
        <v>0</v>
      </c>
      <c r="UGK49" s="258">
        <f ca="1">IFERROR(IF(ISNUMBER(SEARCH("months",#REF!)),INDEX(INDIRECT($I$20),1)*DATEDIF(UGK$25,MIN(UGL$25,$F$19)+1,"m")/12,0),0)</f>
        <v>0</v>
      </c>
      <c r="UGM49" s="258">
        <f ca="1">IFERROR(IF(ISNUMBER(SEARCH("months",#REF!)),INDEX(INDIRECT($I$20),1)*DATEDIF(UGM$25,MIN(UGN$25,$F$19)+1,"m")/12,0),0)</f>
        <v>0</v>
      </c>
      <c r="UGO49" s="258">
        <f ca="1">IFERROR(IF(ISNUMBER(SEARCH("months",#REF!)),INDEX(INDIRECT($I$20),1)*DATEDIF(UGO$25,MIN(UGP$25,$F$19)+1,"m")/12,0),0)</f>
        <v>0</v>
      </c>
      <c r="UGQ49" s="258">
        <f ca="1">IFERROR(IF(ISNUMBER(SEARCH("months",#REF!)),INDEX(INDIRECT($I$20),1)*DATEDIF(UGQ$25,MIN(UGR$25,$F$19)+1,"m")/12,0),0)</f>
        <v>0</v>
      </c>
      <c r="UGS49" s="258">
        <f ca="1">IFERROR(IF(ISNUMBER(SEARCH("months",#REF!)),INDEX(INDIRECT($I$20),1)*DATEDIF(UGS$25,MIN(UGT$25,$F$19)+1,"m")/12,0),0)</f>
        <v>0</v>
      </c>
      <c r="UGU49" s="258">
        <f ca="1">IFERROR(IF(ISNUMBER(SEARCH("months",#REF!)),INDEX(INDIRECT($I$20),1)*DATEDIF(UGU$25,MIN(UGV$25,$F$19)+1,"m")/12,0),0)</f>
        <v>0</v>
      </c>
      <c r="UGW49" s="258">
        <f ca="1">IFERROR(IF(ISNUMBER(SEARCH("months",#REF!)),INDEX(INDIRECT($I$20),1)*DATEDIF(UGW$25,MIN(UGX$25,$F$19)+1,"m")/12,0),0)</f>
        <v>0</v>
      </c>
      <c r="UGY49" s="258">
        <f ca="1">IFERROR(IF(ISNUMBER(SEARCH("months",#REF!)),INDEX(INDIRECT($I$20),1)*DATEDIF(UGY$25,MIN(UGZ$25,$F$19)+1,"m")/12,0),0)</f>
        <v>0</v>
      </c>
      <c r="UHA49" s="258">
        <f ca="1">IFERROR(IF(ISNUMBER(SEARCH("months",#REF!)),INDEX(INDIRECT($I$20),1)*DATEDIF(UHA$25,MIN(UHB$25,$F$19)+1,"m")/12,0),0)</f>
        <v>0</v>
      </c>
      <c r="UHC49" s="258">
        <f ca="1">IFERROR(IF(ISNUMBER(SEARCH("months",#REF!)),INDEX(INDIRECT($I$20),1)*DATEDIF(UHC$25,MIN(UHD$25,$F$19)+1,"m")/12,0),0)</f>
        <v>0</v>
      </c>
      <c r="UHE49" s="258">
        <f ca="1">IFERROR(IF(ISNUMBER(SEARCH("months",#REF!)),INDEX(INDIRECT($I$20),1)*DATEDIF(UHE$25,MIN(UHF$25,$F$19)+1,"m")/12,0),0)</f>
        <v>0</v>
      </c>
      <c r="UHG49" s="258">
        <f ca="1">IFERROR(IF(ISNUMBER(SEARCH("months",#REF!)),INDEX(INDIRECT($I$20),1)*DATEDIF(UHG$25,MIN(UHH$25,$F$19)+1,"m")/12,0),0)</f>
        <v>0</v>
      </c>
      <c r="UHI49" s="258">
        <f ca="1">IFERROR(IF(ISNUMBER(SEARCH("months",#REF!)),INDEX(INDIRECT($I$20),1)*DATEDIF(UHI$25,MIN(UHJ$25,$F$19)+1,"m")/12,0),0)</f>
        <v>0</v>
      </c>
      <c r="UHK49" s="258">
        <f ca="1">IFERROR(IF(ISNUMBER(SEARCH("months",#REF!)),INDEX(INDIRECT($I$20),1)*DATEDIF(UHK$25,MIN(UHL$25,$F$19)+1,"m")/12,0),0)</f>
        <v>0</v>
      </c>
      <c r="UHM49" s="258">
        <f ca="1">IFERROR(IF(ISNUMBER(SEARCH("months",#REF!)),INDEX(INDIRECT($I$20),1)*DATEDIF(UHM$25,MIN(UHN$25,$F$19)+1,"m")/12,0),0)</f>
        <v>0</v>
      </c>
      <c r="UHO49" s="258">
        <f ca="1">IFERROR(IF(ISNUMBER(SEARCH("months",#REF!)),INDEX(INDIRECT($I$20),1)*DATEDIF(UHO$25,MIN(UHP$25,$F$19)+1,"m")/12,0),0)</f>
        <v>0</v>
      </c>
      <c r="UHQ49" s="258">
        <f ca="1">IFERROR(IF(ISNUMBER(SEARCH("months",#REF!)),INDEX(INDIRECT($I$20),1)*DATEDIF(UHQ$25,MIN(UHR$25,$F$19)+1,"m")/12,0),0)</f>
        <v>0</v>
      </c>
      <c r="UHS49" s="258">
        <f ca="1">IFERROR(IF(ISNUMBER(SEARCH("months",#REF!)),INDEX(INDIRECT($I$20),1)*DATEDIF(UHS$25,MIN(UHT$25,$F$19)+1,"m")/12,0),0)</f>
        <v>0</v>
      </c>
      <c r="UHU49" s="258">
        <f ca="1">IFERROR(IF(ISNUMBER(SEARCH("months",#REF!)),INDEX(INDIRECT($I$20),1)*DATEDIF(UHU$25,MIN(UHV$25,$F$19)+1,"m")/12,0),0)</f>
        <v>0</v>
      </c>
      <c r="UHW49" s="258">
        <f ca="1">IFERROR(IF(ISNUMBER(SEARCH("months",#REF!)),INDEX(INDIRECT($I$20),1)*DATEDIF(UHW$25,MIN(UHX$25,$F$19)+1,"m")/12,0),0)</f>
        <v>0</v>
      </c>
      <c r="UHY49" s="258">
        <f ca="1">IFERROR(IF(ISNUMBER(SEARCH("months",#REF!)),INDEX(INDIRECT($I$20),1)*DATEDIF(UHY$25,MIN(UHZ$25,$F$19)+1,"m")/12,0),0)</f>
        <v>0</v>
      </c>
      <c r="UIA49" s="258">
        <f ca="1">IFERROR(IF(ISNUMBER(SEARCH("months",#REF!)),INDEX(INDIRECT($I$20),1)*DATEDIF(UIA$25,MIN(UIB$25,$F$19)+1,"m")/12,0),0)</f>
        <v>0</v>
      </c>
      <c r="UIC49" s="258">
        <f ca="1">IFERROR(IF(ISNUMBER(SEARCH("months",#REF!)),INDEX(INDIRECT($I$20),1)*DATEDIF(UIC$25,MIN(UID$25,$F$19)+1,"m")/12,0),0)</f>
        <v>0</v>
      </c>
      <c r="UIE49" s="258">
        <f ca="1">IFERROR(IF(ISNUMBER(SEARCH("months",#REF!)),INDEX(INDIRECT($I$20),1)*DATEDIF(UIE$25,MIN(UIF$25,$F$19)+1,"m")/12,0),0)</f>
        <v>0</v>
      </c>
      <c r="UIG49" s="258">
        <f ca="1">IFERROR(IF(ISNUMBER(SEARCH("months",#REF!)),INDEX(INDIRECT($I$20),1)*DATEDIF(UIG$25,MIN(UIH$25,$F$19)+1,"m")/12,0),0)</f>
        <v>0</v>
      </c>
      <c r="UII49" s="258">
        <f ca="1">IFERROR(IF(ISNUMBER(SEARCH("months",#REF!)),INDEX(INDIRECT($I$20),1)*DATEDIF(UII$25,MIN(UIJ$25,$F$19)+1,"m")/12,0),0)</f>
        <v>0</v>
      </c>
      <c r="UIK49" s="258">
        <f ca="1">IFERROR(IF(ISNUMBER(SEARCH("months",#REF!)),INDEX(INDIRECT($I$20),1)*DATEDIF(UIK$25,MIN(UIL$25,$F$19)+1,"m")/12,0),0)</f>
        <v>0</v>
      </c>
      <c r="UIM49" s="258">
        <f ca="1">IFERROR(IF(ISNUMBER(SEARCH("months",#REF!)),INDEX(INDIRECT($I$20),1)*DATEDIF(UIM$25,MIN(UIN$25,$F$19)+1,"m")/12,0),0)</f>
        <v>0</v>
      </c>
      <c r="UIO49" s="258">
        <f ca="1">IFERROR(IF(ISNUMBER(SEARCH("months",#REF!)),INDEX(INDIRECT($I$20),1)*DATEDIF(UIO$25,MIN(UIP$25,$F$19)+1,"m")/12,0),0)</f>
        <v>0</v>
      </c>
      <c r="UIQ49" s="258">
        <f ca="1">IFERROR(IF(ISNUMBER(SEARCH("months",#REF!)),INDEX(INDIRECT($I$20),1)*DATEDIF(UIQ$25,MIN(UIR$25,$F$19)+1,"m")/12,0),0)</f>
        <v>0</v>
      </c>
      <c r="UIS49" s="258">
        <f ca="1">IFERROR(IF(ISNUMBER(SEARCH("months",#REF!)),INDEX(INDIRECT($I$20),1)*DATEDIF(UIS$25,MIN(UIT$25,$F$19)+1,"m")/12,0),0)</f>
        <v>0</v>
      </c>
      <c r="UIU49" s="258">
        <f ca="1">IFERROR(IF(ISNUMBER(SEARCH("months",#REF!)),INDEX(INDIRECT($I$20),1)*DATEDIF(UIU$25,MIN(UIV$25,$F$19)+1,"m")/12,0),0)</f>
        <v>0</v>
      </c>
      <c r="UIW49" s="258">
        <f ca="1">IFERROR(IF(ISNUMBER(SEARCH("months",#REF!)),INDEX(INDIRECT($I$20),1)*DATEDIF(UIW$25,MIN(UIX$25,$F$19)+1,"m")/12,0),0)</f>
        <v>0</v>
      </c>
      <c r="UIY49" s="258">
        <f ca="1">IFERROR(IF(ISNUMBER(SEARCH("months",#REF!)),INDEX(INDIRECT($I$20),1)*DATEDIF(UIY$25,MIN(UIZ$25,$F$19)+1,"m")/12,0),0)</f>
        <v>0</v>
      </c>
      <c r="UJA49" s="258">
        <f ca="1">IFERROR(IF(ISNUMBER(SEARCH("months",#REF!)),INDEX(INDIRECT($I$20),1)*DATEDIF(UJA$25,MIN(UJB$25,$F$19)+1,"m")/12,0),0)</f>
        <v>0</v>
      </c>
      <c r="UJC49" s="258">
        <f ca="1">IFERROR(IF(ISNUMBER(SEARCH("months",#REF!)),INDEX(INDIRECT($I$20),1)*DATEDIF(UJC$25,MIN(UJD$25,$F$19)+1,"m")/12,0),0)</f>
        <v>0</v>
      </c>
      <c r="UJE49" s="258">
        <f ca="1">IFERROR(IF(ISNUMBER(SEARCH("months",#REF!)),INDEX(INDIRECT($I$20),1)*DATEDIF(UJE$25,MIN(UJF$25,$F$19)+1,"m")/12,0),0)</f>
        <v>0</v>
      </c>
      <c r="UJG49" s="258">
        <f ca="1">IFERROR(IF(ISNUMBER(SEARCH("months",#REF!)),INDEX(INDIRECT($I$20),1)*DATEDIF(UJG$25,MIN(UJH$25,$F$19)+1,"m")/12,0),0)</f>
        <v>0</v>
      </c>
      <c r="UJI49" s="258">
        <f ca="1">IFERROR(IF(ISNUMBER(SEARCH("months",#REF!)),INDEX(INDIRECT($I$20),1)*DATEDIF(UJI$25,MIN(UJJ$25,$F$19)+1,"m")/12,0),0)</f>
        <v>0</v>
      </c>
      <c r="UJK49" s="258">
        <f ca="1">IFERROR(IF(ISNUMBER(SEARCH("months",#REF!)),INDEX(INDIRECT($I$20),1)*DATEDIF(UJK$25,MIN(UJL$25,$F$19)+1,"m")/12,0),0)</f>
        <v>0</v>
      </c>
      <c r="UJM49" s="258">
        <f ca="1">IFERROR(IF(ISNUMBER(SEARCH("months",#REF!)),INDEX(INDIRECT($I$20),1)*DATEDIF(UJM$25,MIN(UJN$25,$F$19)+1,"m")/12,0),0)</f>
        <v>0</v>
      </c>
      <c r="UJO49" s="258">
        <f ca="1">IFERROR(IF(ISNUMBER(SEARCH("months",#REF!)),INDEX(INDIRECT($I$20),1)*DATEDIF(UJO$25,MIN(UJP$25,$F$19)+1,"m")/12,0),0)</f>
        <v>0</v>
      </c>
      <c r="UJQ49" s="258">
        <f ca="1">IFERROR(IF(ISNUMBER(SEARCH("months",#REF!)),INDEX(INDIRECT($I$20),1)*DATEDIF(UJQ$25,MIN(UJR$25,$F$19)+1,"m")/12,0),0)</f>
        <v>0</v>
      </c>
      <c r="UJS49" s="258">
        <f ca="1">IFERROR(IF(ISNUMBER(SEARCH("months",#REF!)),INDEX(INDIRECT($I$20),1)*DATEDIF(UJS$25,MIN(UJT$25,$F$19)+1,"m")/12,0),0)</f>
        <v>0</v>
      </c>
      <c r="UJU49" s="258">
        <f ca="1">IFERROR(IF(ISNUMBER(SEARCH("months",#REF!)),INDEX(INDIRECT($I$20),1)*DATEDIF(UJU$25,MIN(UJV$25,$F$19)+1,"m")/12,0),0)</f>
        <v>0</v>
      </c>
      <c r="UJW49" s="258">
        <f ca="1">IFERROR(IF(ISNUMBER(SEARCH("months",#REF!)),INDEX(INDIRECT($I$20),1)*DATEDIF(UJW$25,MIN(UJX$25,$F$19)+1,"m")/12,0),0)</f>
        <v>0</v>
      </c>
      <c r="UJY49" s="258">
        <f ca="1">IFERROR(IF(ISNUMBER(SEARCH("months",#REF!)),INDEX(INDIRECT($I$20),1)*DATEDIF(UJY$25,MIN(UJZ$25,$F$19)+1,"m")/12,0),0)</f>
        <v>0</v>
      </c>
      <c r="UKA49" s="258">
        <f ca="1">IFERROR(IF(ISNUMBER(SEARCH("months",#REF!)),INDEX(INDIRECT($I$20),1)*DATEDIF(UKA$25,MIN(UKB$25,$F$19)+1,"m")/12,0),0)</f>
        <v>0</v>
      </c>
      <c r="UKC49" s="258">
        <f ca="1">IFERROR(IF(ISNUMBER(SEARCH("months",#REF!)),INDEX(INDIRECT($I$20),1)*DATEDIF(UKC$25,MIN(UKD$25,$F$19)+1,"m")/12,0),0)</f>
        <v>0</v>
      </c>
      <c r="UKE49" s="258">
        <f ca="1">IFERROR(IF(ISNUMBER(SEARCH("months",#REF!)),INDEX(INDIRECT($I$20),1)*DATEDIF(UKE$25,MIN(UKF$25,$F$19)+1,"m")/12,0),0)</f>
        <v>0</v>
      </c>
      <c r="UKG49" s="258">
        <f ca="1">IFERROR(IF(ISNUMBER(SEARCH("months",#REF!)),INDEX(INDIRECT($I$20),1)*DATEDIF(UKG$25,MIN(UKH$25,$F$19)+1,"m")/12,0),0)</f>
        <v>0</v>
      </c>
      <c r="UKI49" s="258">
        <f ca="1">IFERROR(IF(ISNUMBER(SEARCH("months",#REF!)),INDEX(INDIRECT($I$20),1)*DATEDIF(UKI$25,MIN(UKJ$25,$F$19)+1,"m")/12,0),0)</f>
        <v>0</v>
      </c>
      <c r="UKK49" s="258">
        <f ca="1">IFERROR(IF(ISNUMBER(SEARCH("months",#REF!)),INDEX(INDIRECT($I$20),1)*DATEDIF(UKK$25,MIN(UKL$25,$F$19)+1,"m")/12,0),0)</f>
        <v>0</v>
      </c>
      <c r="UKM49" s="258">
        <f ca="1">IFERROR(IF(ISNUMBER(SEARCH("months",#REF!)),INDEX(INDIRECT($I$20),1)*DATEDIF(UKM$25,MIN(UKN$25,$F$19)+1,"m")/12,0),0)</f>
        <v>0</v>
      </c>
      <c r="UKO49" s="258">
        <f ca="1">IFERROR(IF(ISNUMBER(SEARCH("months",#REF!)),INDEX(INDIRECT($I$20),1)*DATEDIF(UKO$25,MIN(UKP$25,$F$19)+1,"m")/12,0),0)</f>
        <v>0</v>
      </c>
      <c r="UKQ49" s="258">
        <f ca="1">IFERROR(IF(ISNUMBER(SEARCH("months",#REF!)),INDEX(INDIRECT($I$20),1)*DATEDIF(UKQ$25,MIN(UKR$25,$F$19)+1,"m")/12,0),0)</f>
        <v>0</v>
      </c>
      <c r="UKS49" s="258">
        <f ca="1">IFERROR(IF(ISNUMBER(SEARCH("months",#REF!)),INDEX(INDIRECT($I$20),1)*DATEDIF(UKS$25,MIN(UKT$25,$F$19)+1,"m")/12,0),0)</f>
        <v>0</v>
      </c>
      <c r="UKU49" s="258">
        <f ca="1">IFERROR(IF(ISNUMBER(SEARCH("months",#REF!)),INDEX(INDIRECT($I$20),1)*DATEDIF(UKU$25,MIN(UKV$25,$F$19)+1,"m")/12,0),0)</f>
        <v>0</v>
      </c>
      <c r="UKW49" s="258">
        <f ca="1">IFERROR(IF(ISNUMBER(SEARCH("months",#REF!)),INDEX(INDIRECT($I$20),1)*DATEDIF(UKW$25,MIN(UKX$25,$F$19)+1,"m")/12,0),0)</f>
        <v>0</v>
      </c>
      <c r="UKY49" s="258">
        <f ca="1">IFERROR(IF(ISNUMBER(SEARCH("months",#REF!)),INDEX(INDIRECT($I$20),1)*DATEDIF(UKY$25,MIN(UKZ$25,$F$19)+1,"m")/12,0),0)</f>
        <v>0</v>
      </c>
      <c r="ULA49" s="258">
        <f ca="1">IFERROR(IF(ISNUMBER(SEARCH("months",#REF!)),INDEX(INDIRECT($I$20),1)*DATEDIF(ULA$25,MIN(ULB$25,$F$19)+1,"m")/12,0),0)</f>
        <v>0</v>
      </c>
      <c r="ULC49" s="258">
        <f ca="1">IFERROR(IF(ISNUMBER(SEARCH("months",#REF!)),INDEX(INDIRECT($I$20),1)*DATEDIF(ULC$25,MIN(ULD$25,$F$19)+1,"m")/12,0),0)</f>
        <v>0</v>
      </c>
      <c r="ULE49" s="258">
        <f ca="1">IFERROR(IF(ISNUMBER(SEARCH("months",#REF!)),INDEX(INDIRECT($I$20),1)*DATEDIF(ULE$25,MIN(ULF$25,$F$19)+1,"m")/12,0),0)</f>
        <v>0</v>
      </c>
      <c r="ULG49" s="258">
        <f ca="1">IFERROR(IF(ISNUMBER(SEARCH("months",#REF!)),INDEX(INDIRECT($I$20),1)*DATEDIF(ULG$25,MIN(ULH$25,$F$19)+1,"m")/12,0),0)</f>
        <v>0</v>
      </c>
      <c r="ULI49" s="258">
        <f ca="1">IFERROR(IF(ISNUMBER(SEARCH("months",#REF!)),INDEX(INDIRECT($I$20),1)*DATEDIF(ULI$25,MIN(ULJ$25,$F$19)+1,"m")/12,0),0)</f>
        <v>0</v>
      </c>
      <c r="ULK49" s="258">
        <f ca="1">IFERROR(IF(ISNUMBER(SEARCH("months",#REF!)),INDEX(INDIRECT($I$20),1)*DATEDIF(ULK$25,MIN(ULL$25,$F$19)+1,"m")/12,0),0)</f>
        <v>0</v>
      </c>
      <c r="ULM49" s="258">
        <f ca="1">IFERROR(IF(ISNUMBER(SEARCH("months",#REF!)),INDEX(INDIRECT($I$20),1)*DATEDIF(ULM$25,MIN(ULN$25,$F$19)+1,"m")/12,0),0)</f>
        <v>0</v>
      </c>
      <c r="ULO49" s="258">
        <f ca="1">IFERROR(IF(ISNUMBER(SEARCH("months",#REF!)),INDEX(INDIRECT($I$20),1)*DATEDIF(ULO$25,MIN(ULP$25,$F$19)+1,"m")/12,0),0)</f>
        <v>0</v>
      </c>
      <c r="ULQ49" s="258">
        <f ca="1">IFERROR(IF(ISNUMBER(SEARCH("months",#REF!)),INDEX(INDIRECT($I$20),1)*DATEDIF(ULQ$25,MIN(ULR$25,$F$19)+1,"m")/12,0),0)</f>
        <v>0</v>
      </c>
      <c r="ULS49" s="258">
        <f ca="1">IFERROR(IF(ISNUMBER(SEARCH("months",#REF!)),INDEX(INDIRECT($I$20),1)*DATEDIF(ULS$25,MIN(ULT$25,$F$19)+1,"m")/12,0),0)</f>
        <v>0</v>
      </c>
      <c r="ULU49" s="258">
        <f ca="1">IFERROR(IF(ISNUMBER(SEARCH("months",#REF!)),INDEX(INDIRECT($I$20),1)*DATEDIF(ULU$25,MIN(ULV$25,$F$19)+1,"m")/12,0),0)</f>
        <v>0</v>
      </c>
      <c r="ULW49" s="258">
        <f ca="1">IFERROR(IF(ISNUMBER(SEARCH("months",#REF!)),INDEX(INDIRECT($I$20),1)*DATEDIF(ULW$25,MIN(ULX$25,$F$19)+1,"m")/12,0),0)</f>
        <v>0</v>
      </c>
      <c r="ULY49" s="258">
        <f ca="1">IFERROR(IF(ISNUMBER(SEARCH("months",#REF!)),INDEX(INDIRECT($I$20),1)*DATEDIF(ULY$25,MIN(ULZ$25,$F$19)+1,"m")/12,0),0)</f>
        <v>0</v>
      </c>
      <c r="UMA49" s="258">
        <f ca="1">IFERROR(IF(ISNUMBER(SEARCH("months",#REF!)),INDEX(INDIRECT($I$20),1)*DATEDIF(UMA$25,MIN(UMB$25,$F$19)+1,"m")/12,0),0)</f>
        <v>0</v>
      </c>
      <c r="UMC49" s="258">
        <f ca="1">IFERROR(IF(ISNUMBER(SEARCH("months",#REF!)),INDEX(INDIRECT($I$20),1)*DATEDIF(UMC$25,MIN(UMD$25,$F$19)+1,"m")/12,0),0)</f>
        <v>0</v>
      </c>
      <c r="UME49" s="258">
        <f ca="1">IFERROR(IF(ISNUMBER(SEARCH("months",#REF!)),INDEX(INDIRECT($I$20),1)*DATEDIF(UME$25,MIN(UMF$25,$F$19)+1,"m")/12,0),0)</f>
        <v>0</v>
      </c>
      <c r="UMG49" s="258">
        <f ca="1">IFERROR(IF(ISNUMBER(SEARCH("months",#REF!)),INDEX(INDIRECT($I$20),1)*DATEDIF(UMG$25,MIN(UMH$25,$F$19)+1,"m")/12,0),0)</f>
        <v>0</v>
      </c>
      <c r="UMI49" s="258">
        <f ca="1">IFERROR(IF(ISNUMBER(SEARCH("months",#REF!)),INDEX(INDIRECT($I$20),1)*DATEDIF(UMI$25,MIN(UMJ$25,$F$19)+1,"m")/12,0),0)</f>
        <v>0</v>
      </c>
      <c r="UMK49" s="258">
        <f ca="1">IFERROR(IF(ISNUMBER(SEARCH("months",#REF!)),INDEX(INDIRECT($I$20),1)*DATEDIF(UMK$25,MIN(UML$25,$F$19)+1,"m")/12,0),0)</f>
        <v>0</v>
      </c>
      <c r="UMM49" s="258">
        <f ca="1">IFERROR(IF(ISNUMBER(SEARCH("months",#REF!)),INDEX(INDIRECT($I$20),1)*DATEDIF(UMM$25,MIN(UMN$25,$F$19)+1,"m")/12,0),0)</f>
        <v>0</v>
      </c>
      <c r="UMO49" s="258">
        <f ca="1">IFERROR(IF(ISNUMBER(SEARCH("months",#REF!)),INDEX(INDIRECT($I$20),1)*DATEDIF(UMO$25,MIN(UMP$25,$F$19)+1,"m")/12,0),0)</f>
        <v>0</v>
      </c>
      <c r="UMQ49" s="258">
        <f ca="1">IFERROR(IF(ISNUMBER(SEARCH("months",#REF!)),INDEX(INDIRECT($I$20),1)*DATEDIF(UMQ$25,MIN(UMR$25,$F$19)+1,"m")/12,0),0)</f>
        <v>0</v>
      </c>
      <c r="UMS49" s="258">
        <f ca="1">IFERROR(IF(ISNUMBER(SEARCH("months",#REF!)),INDEX(INDIRECT($I$20),1)*DATEDIF(UMS$25,MIN(UMT$25,$F$19)+1,"m")/12,0),0)</f>
        <v>0</v>
      </c>
      <c r="UMU49" s="258">
        <f ca="1">IFERROR(IF(ISNUMBER(SEARCH("months",#REF!)),INDEX(INDIRECT($I$20),1)*DATEDIF(UMU$25,MIN(UMV$25,$F$19)+1,"m")/12,0),0)</f>
        <v>0</v>
      </c>
      <c r="UMW49" s="258">
        <f ca="1">IFERROR(IF(ISNUMBER(SEARCH("months",#REF!)),INDEX(INDIRECT($I$20),1)*DATEDIF(UMW$25,MIN(UMX$25,$F$19)+1,"m")/12,0),0)</f>
        <v>0</v>
      </c>
      <c r="UMY49" s="258">
        <f ca="1">IFERROR(IF(ISNUMBER(SEARCH("months",#REF!)),INDEX(INDIRECT($I$20),1)*DATEDIF(UMY$25,MIN(UMZ$25,$F$19)+1,"m")/12,0),0)</f>
        <v>0</v>
      </c>
      <c r="UNA49" s="258">
        <f ca="1">IFERROR(IF(ISNUMBER(SEARCH("months",#REF!)),INDEX(INDIRECT($I$20),1)*DATEDIF(UNA$25,MIN(UNB$25,$F$19)+1,"m")/12,0),0)</f>
        <v>0</v>
      </c>
      <c r="UNC49" s="258">
        <f ca="1">IFERROR(IF(ISNUMBER(SEARCH("months",#REF!)),INDEX(INDIRECT($I$20),1)*DATEDIF(UNC$25,MIN(UND$25,$F$19)+1,"m")/12,0),0)</f>
        <v>0</v>
      </c>
      <c r="UNE49" s="258">
        <f ca="1">IFERROR(IF(ISNUMBER(SEARCH("months",#REF!)),INDEX(INDIRECT($I$20),1)*DATEDIF(UNE$25,MIN(UNF$25,$F$19)+1,"m")/12,0),0)</f>
        <v>0</v>
      </c>
      <c r="UNG49" s="258">
        <f ca="1">IFERROR(IF(ISNUMBER(SEARCH("months",#REF!)),INDEX(INDIRECT($I$20),1)*DATEDIF(UNG$25,MIN(UNH$25,$F$19)+1,"m")/12,0),0)</f>
        <v>0</v>
      </c>
      <c r="UNI49" s="258">
        <f ca="1">IFERROR(IF(ISNUMBER(SEARCH("months",#REF!)),INDEX(INDIRECT($I$20),1)*DATEDIF(UNI$25,MIN(UNJ$25,$F$19)+1,"m")/12,0),0)</f>
        <v>0</v>
      </c>
      <c r="UNK49" s="258">
        <f ca="1">IFERROR(IF(ISNUMBER(SEARCH("months",#REF!)),INDEX(INDIRECT($I$20),1)*DATEDIF(UNK$25,MIN(UNL$25,$F$19)+1,"m")/12,0),0)</f>
        <v>0</v>
      </c>
      <c r="UNM49" s="258">
        <f ca="1">IFERROR(IF(ISNUMBER(SEARCH("months",#REF!)),INDEX(INDIRECT($I$20),1)*DATEDIF(UNM$25,MIN(UNN$25,$F$19)+1,"m")/12,0),0)</f>
        <v>0</v>
      </c>
      <c r="UNO49" s="258">
        <f ca="1">IFERROR(IF(ISNUMBER(SEARCH("months",#REF!)),INDEX(INDIRECT($I$20),1)*DATEDIF(UNO$25,MIN(UNP$25,$F$19)+1,"m")/12,0),0)</f>
        <v>0</v>
      </c>
      <c r="UNQ49" s="258">
        <f ca="1">IFERROR(IF(ISNUMBER(SEARCH("months",#REF!)),INDEX(INDIRECT($I$20),1)*DATEDIF(UNQ$25,MIN(UNR$25,$F$19)+1,"m")/12,0),0)</f>
        <v>0</v>
      </c>
      <c r="UNS49" s="258">
        <f ca="1">IFERROR(IF(ISNUMBER(SEARCH("months",#REF!)),INDEX(INDIRECT($I$20),1)*DATEDIF(UNS$25,MIN(UNT$25,$F$19)+1,"m")/12,0),0)</f>
        <v>0</v>
      </c>
      <c r="UNU49" s="258">
        <f ca="1">IFERROR(IF(ISNUMBER(SEARCH("months",#REF!)),INDEX(INDIRECT($I$20),1)*DATEDIF(UNU$25,MIN(UNV$25,$F$19)+1,"m")/12,0),0)</f>
        <v>0</v>
      </c>
      <c r="UNW49" s="258">
        <f ca="1">IFERROR(IF(ISNUMBER(SEARCH("months",#REF!)),INDEX(INDIRECT($I$20),1)*DATEDIF(UNW$25,MIN(UNX$25,$F$19)+1,"m")/12,0),0)</f>
        <v>0</v>
      </c>
      <c r="UNY49" s="258">
        <f ca="1">IFERROR(IF(ISNUMBER(SEARCH("months",#REF!)),INDEX(INDIRECT($I$20),1)*DATEDIF(UNY$25,MIN(UNZ$25,$F$19)+1,"m")/12,0),0)</f>
        <v>0</v>
      </c>
      <c r="UOA49" s="258">
        <f ca="1">IFERROR(IF(ISNUMBER(SEARCH("months",#REF!)),INDEX(INDIRECT($I$20),1)*DATEDIF(UOA$25,MIN(UOB$25,$F$19)+1,"m")/12,0),0)</f>
        <v>0</v>
      </c>
      <c r="UOC49" s="258">
        <f ca="1">IFERROR(IF(ISNUMBER(SEARCH("months",#REF!)),INDEX(INDIRECT($I$20),1)*DATEDIF(UOC$25,MIN(UOD$25,$F$19)+1,"m")/12,0),0)</f>
        <v>0</v>
      </c>
      <c r="UOE49" s="258">
        <f ca="1">IFERROR(IF(ISNUMBER(SEARCH("months",#REF!)),INDEX(INDIRECT($I$20),1)*DATEDIF(UOE$25,MIN(UOF$25,$F$19)+1,"m")/12,0),0)</f>
        <v>0</v>
      </c>
      <c r="UOG49" s="258">
        <f ca="1">IFERROR(IF(ISNUMBER(SEARCH("months",#REF!)),INDEX(INDIRECT($I$20),1)*DATEDIF(UOG$25,MIN(UOH$25,$F$19)+1,"m")/12,0),0)</f>
        <v>0</v>
      </c>
      <c r="UOI49" s="258">
        <f ca="1">IFERROR(IF(ISNUMBER(SEARCH("months",#REF!)),INDEX(INDIRECT($I$20),1)*DATEDIF(UOI$25,MIN(UOJ$25,$F$19)+1,"m")/12,0),0)</f>
        <v>0</v>
      </c>
      <c r="UOK49" s="258">
        <f ca="1">IFERROR(IF(ISNUMBER(SEARCH("months",#REF!)),INDEX(INDIRECT($I$20),1)*DATEDIF(UOK$25,MIN(UOL$25,$F$19)+1,"m")/12,0),0)</f>
        <v>0</v>
      </c>
      <c r="UOM49" s="258">
        <f ca="1">IFERROR(IF(ISNUMBER(SEARCH("months",#REF!)),INDEX(INDIRECT($I$20),1)*DATEDIF(UOM$25,MIN(UON$25,$F$19)+1,"m")/12,0),0)</f>
        <v>0</v>
      </c>
      <c r="UOO49" s="258">
        <f ca="1">IFERROR(IF(ISNUMBER(SEARCH("months",#REF!)),INDEX(INDIRECT($I$20),1)*DATEDIF(UOO$25,MIN(UOP$25,$F$19)+1,"m")/12,0),0)</f>
        <v>0</v>
      </c>
      <c r="UOQ49" s="258">
        <f ca="1">IFERROR(IF(ISNUMBER(SEARCH("months",#REF!)),INDEX(INDIRECT($I$20),1)*DATEDIF(UOQ$25,MIN(UOR$25,$F$19)+1,"m")/12,0),0)</f>
        <v>0</v>
      </c>
      <c r="UOS49" s="258">
        <f ca="1">IFERROR(IF(ISNUMBER(SEARCH("months",#REF!)),INDEX(INDIRECT($I$20),1)*DATEDIF(UOS$25,MIN(UOT$25,$F$19)+1,"m")/12,0),0)</f>
        <v>0</v>
      </c>
      <c r="UOU49" s="258">
        <f ca="1">IFERROR(IF(ISNUMBER(SEARCH("months",#REF!)),INDEX(INDIRECT($I$20),1)*DATEDIF(UOU$25,MIN(UOV$25,$F$19)+1,"m")/12,0),0)</f>
        <v>0</v>
      </c>
      <c r="UOW49" s="258">
        <f ca="1">IFERROR(IF(ISNUMBER(SEARCH("months",#REF!)),INDEX(INDIRECT($I$20),1)*DATEDIF(UOW$25,MIN(UOX$25,$F$19)+1,"m")/12,0),0)</f>
        <v>0</v>
      </c>
      <c r="UOY49" s="258">
        <f ca="1">IFERROR(IF(ISNUMBER(SEARCH("months",#REF!)),INDEX(INDIRECT($I$20),1)*DATEDIF(UOY$25,MIN(UOZ$25,$F$19)+1,"m")/12,0),0)</f>
        <v>0</v>
      </c>
      <c r="UPA49" s="258">
        <f ca="1">IFERROR(IF(ISNUMBER(SEARCH("months",#REF!)),INDEX(INDIRECT($I$20),1)*DATEDIF(UPA$25,MIN(UPB$25,$F$19)+1,"m")/12,0),0)</f>
        <v>0</v>
      </c>
      <c r="UPC49" s="258">
        <f ca="1">IFERROR(IF(ISNUMBER(SEARCH("months",#REF!)),INDEX(INDIRECT($I$20),1)*DATEDIF(UPC$25,MIN(UPD$25,$F$19)+1,"m")/12,0),0)</f>
        <v>0</v>
      </c>
      <c r="UPE49" s="258">
        <f ca="1">IFERROR(IF(ISNUMBER(SEARCH("months",#REF!)),INDEX(INDIRECT($I$20),1)*DATEDIF(UPE$25,MIN(UPF$25,$F$19)+1,"m")/12,0),0)</f>
        <v>0</v>
      </c>
      <c r="UPG49" s="258">
        <f ca="1">IFERROR(IF(ISNUMBER(SEARCH("months",#REF!)),INDEX(INDIRECT($I$20),1)*DATEDIF(UPG$25,MIN(UPH$25,$F$19)+1,"m")/12,0),0)</f>
        <v>0</v>
      </c>
      <c r="UPI49" s="258">
        <f ca="1">IFERROR(IF(ISNUMBER(SEARCH("months",#REF!)),INDEX(INDIRECT($I$20),1)*DATEDIF(UPI$25,MIN(UPJ$25,$F$19)+1,"m")/12,0),0)</f>
        <v>0</v>
      </c>
      <c r="UPK49" s="258">
        <f ca="1">IFERROR(IF(ISNUMBER(SEARCH("months",#REF!)),INDEX(INDIRECT($I$20),1)*DATEDIF(UPK$25,MIN(UPL$25,$F$19)+1,"m")/12,0),0)</f>
        <v>0</v>
      </c>
      <c r="UPM49" s="258">
        <f ca="1">IFERROR(IF(ISNUMBER(SEARCH("months",#REF!)),INDEX(INDIRECT($I$20),1)*DATEDIF(UPM$25,MIN(UPN$25,$F$19)+1,"m")/12,0),0)</f>
        <v>0</v>
      </c>
      <c r="UPO49" s="258">
        <f ca="1">IFERROR(IF(ISNUMBER(SEARCH("months",#REF!)),INDEX(INDIRECT($I$20),1)*DATEDIF(UPO$25,MIN(UPP$25,$F$19)+1,"m")/12,0),0)</f>
        <v>0</v>
      </c>
      <c r="UPQ49" s="258">
        <f ca="1">IFERROR(IF(ISNUMBER(SEARCH("months",#REF!)),INDEX(INDIRECT($I$20),1)*DATEDIF(UPQ$25,MIN(UPR$25,$F$19)+1,"m")/12,0),0)</f>
        <v>0</v>
      </c>
      <c r="UPS49" s="258">
        <f ca="1">IFERROR(IF(ISNUMBER(SEARCH("months",#REF!)),INDEX(INDIRECT($I$20),1)*DATEDIF(UPS$25,MIN(UPT$25,$F$19)+1,"m")/12,0),0)</f>
        <v>0</v>
      </c>
      <c r="UPU49" s="258">
        <f ca="1">IFERROR(IF(ISNUMBER(SEARCH("months",#REF!)),INDEX(INDIRECT($I$20),1)*DATEDIF(UPU$25,MIN(UPV$25,$F$19)+1,"m")/12,0),0)</f>
        <v>0</v>
      </c>
      <c r="UPW49" s="258">
        <f ca="1">IFERROR(IF(ISNUMBER(SEARCH("months",#REF!)),INDEX(INDIRECT($I$20),1)*DATEDIF(UPW$25,MIN(UPX$25,$F$19)+1,"m")/12,0),0)</f>
        <v>0</v>
      </c>
      <c r="UPY49" s="258">
        <f ca="1">IFERROR(IF(ISNUMBER(SEARCH("months",#REF!)),INDEX(INDIRECT($I$20),1)*DATEDIF(UPY$25,MIN(UPZ$25,$F$19)+1,"m")/12,0),0)</f>
        <v>0</v>
      </c>
      <c r="UQA49" s="258">
        <f ca="1">IFERROR(IF(ISNUMBER(SEARCH("months",#REF!)),INDEX(INDIRECT($I$20),1)*DATEDIF(UQA$25,MIN(UQB$25,$F$19)+1,"m")/12,0),0)</f>
        <v>0</v>
      </c>
      <c r="UQC49" s="258">
        <f ca="1">IFERROR(IF(ISNUMBER(SEARCH("months",#REF!)),INDEX(INDIRECT($I$20),1)*DATEDIF(UQC$25,MIN(UQD$25,$F$19)+1,"m")/12,0),0)</f>
        <v>0</v>
      </c>
      <c r="UQE49" s="258">
        <f ca="1">IFERROR(IF(ISNUMBER(SEARCH("months",#REF!)),INDEX(INDIRECT($I$20),1)*DATEDIF(UQE$25,MIN(UQF$25,$F$19)+1,"m")/12,0),0)</f>
        <v>0</v>
      </c>
      <c r="UQG49" s="258">
        <f ca="1">IFERROR(IF(ISNUMBER(SEARCH("months",#REF!)),INDEX(INDIRECT($I$20),1)*DATEDIF(UQG$25,MIN(UQH$25,$F$19)+1,"m")/12,0),0)</f>
        <v>0</v>
      </c>
      <c r="UQI49" s="258">
        <f ca="1">IFERROR(IF(ISNUMBER(SEARCH("months",#REF!)),INDEX(INDIRECT($I$20),1)*DATEDIF(UQI$25,MIN(UQJ$25,$F$19)+1,"m")/12,0),0)</f>
        <v>0</v>
      </c>
      <c r="UQK49" s="258">
        <f ca="1">IFERROR(IF(ISNUMBER(SEARCH("months",#REF!)),INDEX(INDIRECT($I$20),1)*DATEDIF(UQK$25,MIN(UQL$25,$F$19)+1,"m")/12,0),0)</f>
        <v>0</v>
      </c>
      <c r="UQM49" s="258">
        <f ca="1">IFERROR(IF(ISNUMBER(SEARCH("months",#REF!)),INDEX(INDIRECT($I$20),1)*DATEDIF(UQM$25,MIN(UQN$25,$F$19)+1,"m")/12,0),0)</f>
        <v>0</v>
      </c>
      <c r="UQO49" s="258">
        <f ca="1">IFERROR(IF(ISNUMBER(SEARCH("months",#REF!)),INDEX(INDIRECT($I$20),1)*DATEDIF(UQO$25,MIN(UQP$25,$F$19)+1,"m")/12,0),0)</f>
        <v>0</v>
      </c>
      <c r="UQQ49" s="258">
        <f ca="1">IFERROR(IF(ISNUMBER(SEARCH("months",#REF!)),INDEX(INDIRECT($I$20),1)*DATEDIF(UQQ$25,MIN(UQR$25,$F$19)+1,"m")/12,0),0)</f>
        <v>0</v>
      </c>
      <c r="UQS49" s="258">
        <f ca="1">IFERROR(IF(ISNUMBER(SEARCH("months",#REF!)),INDEX(INDIRECT($I$20),1)*DATEDIF(UQS$25,MIN(UQT$25,$F$19)+1,"m")/12,0),0)</f>
        <v>0</v>
      </c>
      <c r="UQU49" s="258">
        <f ca="1">IFERROR(IF(ISNUMBER(SEARCH("months",#REF!)),INDEX(INDIRECT($I$20),1)*DATEDIF(UQU$25,MIN(UQV$25,$F$19)+1,"m")/12,0),0)</f>
        <v>0</v>
      </c>
      <c r="UQW49" s="258">
        <f ca="1">IFERROR(IF(ISNUMBER(SEARCH("months",#REF!)),INDEX(INDIRECT($I$20),1)*DATEDIF(UQW$25,MIN(UQX$25,$F$19)+1,"m")/12,0),0)</f>
        <v>0</v>
      </c>
      <c r="UQY49" s="258">
        <f ca="1">IFERROR(IF(ISNUMBER(SEARCH("months",#REF!)),INDEX(INDIRECT($I$20),1)*DATEDIF(UQY$25,MIN(UQZ$25,$F$19)+1,"m")/12,0),0)</f>
        <v>0</v>
      </c>
      <c r="URA49" s="258">
        <f ca="1">IFERROR(IF(ISNUMBER(SEARCH("months",#REF!)),INDEX(INDIRECT($I$20),1)*DATEDIF(URA$25,MIN(URB$25,$F$19)+1,"m")/12,0),0)</f>
        <v>0</v>
      </c>
      <c r="URC49" s="258">
        <f ca="1">IFERROR(IF(ISNUMBER(SEARCH("months",#REF!)),INDEX(INDIRECT($I$20),1)*DATEDIF(URC$25,MIN(URD$25,$F$19)+1,"m")/12,0),0)</f>
        <v>0</v>
      </c>
      <c r="URE49" s="258">
        <f ca="1">IFERROR(IF(ISNUMBER(SEARCH("months",#REF!)),INDEX(INDIRECT($I$20),1)*DATEDIF(URE$25,MIN(URF$25,$F$19)+1,"m")/12,0),0)</f>
        <v>0</v>
      </c>
      <c r="URG49" s="258">
        <f ca="1">IFERROR(IF(ISNUMBER(SEARCH("months",#REF!)),INDEX(INDIRECT($I$20),1)*DATEDIF(URG$25,MIN(URH$25,$F$19)+1,"m")/12,0),0)</f>
        <v>0</v>
      </c>
      <c r="URI49" s="258">
        <f ca="1">IFERROR(IF(ISNUMBER(SEARCH("months",#REF!)),INDEX(INDIRECT($I$20),1)*DATEDIF(URI$25,MIN(URJ$25,$F$19)+1,"m")/12,0),0)</f>
        <v>0</v>
      </c>
      <c r="URK49" s="258">
        <f ca="1">IFERROR(IF(ISNUMBER(SEARCH("months",#REF!)),INDEX(INDIRECT($I$20),1)*DATEDIF(URK$25,MIN(URL$25,$F$19)+1,"m")/12,0),0)</f>
        <v>0</v>
      </c>
      <c r="URM49" s="258">
        <f ca="1">IFERROR(IF(ISNUMBER(SEARCH("months",#REF!)),INDEX(INDIRECT($I$20),1)*DATEDIF(URM$25,MIN(URN$25,$F$19)+1,"m")/12,0),0)</f>
        <v>0</v>
      </c>
      <c r="URO49" s="258">
        <f ca="1">IFERROR(IF(ISNUMBER(SEARCH("months",#REF!)),INDEX(INDIRECT($I$20),1)*DATEDIF(URO$25,MIN(URP$25,$F$19)+1,"m")/12,0),0)</f>
        <v>0</v>
      </c>
      <c r="URQ49" s="258">
        <f ca="1">IFERROR(IF(ISNUMBER(SEARCH("months",#REF!)),INDEX(INDIRECT($I$20),1)*DATEDIF(URQ$25,MIN(URR$25,$F$19)+1,"m")/12,0),0)</f>
        <v>0</v>
      </c>
      <c r="URS49" s="258">
        <f ca="1">IFERROR(IF(ISNUMBER(SEARCH("months",#REF!)),INDEX(INDIRECT($I$20),1)*DATEDIF(URS$25,MIN(URT$25,$F$19)+1,"m")/12,0),0)</f>
        <v>0</v>
      </c>
      <c r="URU49" s="258">
        <f ca="1">IFERROR(IF(ISNUMBER(SEARCH("months",#REF!)),INDEX(INDIRECT($I$20),1)*DATEDIF(URU$25,MIN(URV$25,$F$19)+1,"m")/12,0),0)</f>
        <v>0</v>
      </c>
      <c r="URW49" s="258">
        <f ca="1">IFERROR(IF(ISNUMBER(SEARCH("months",#REF!)),INDEX(INDIRECT($I$20),1)*DATEDIF(URW$25,MIN(URX$25,$F$19)+1,"m")/12,0),0)</f>
        <v>0</v>
      </c>
      <c r="URY49" s="258">
        <f ca="1">IFERROR(IF(ISNUMBER(SEARCH("months",#REF!)),INDEX(INDIRECT($I$20),1)*DATEDIF(URY$25,MIN(URZ$25,$F$19)+1,"m")/12,0),0)</f>
        <v>0</v>
      </c>
      <c r="USA49" s="258">
        <f ca="1">IFERROR(IF(ISNUMBER(SEARCH("months",#REF!)),INDEX(INDIRECT($I$20),1)*DATEDIF(USA$25,MIN(USB$25,$F$19)+1,"m")/12,0),0)</f>
        <v>0</v>
      </c>
      <c r="USC49" s="258">
        <f ca="1">IFERROR(IF(ISNUMBER(SEARCH("months",#REF!)),INDEX(INDIRECT($I$20),1)*DATEDIF(USC$25,MIN(USD$25,$F$19)+1,"m")/12,0),0)</f>
        <v>0</v>
      </c>
      <c r="USE49" s="258">
        <f ca="1">IFERROR(IF(ISNUMBER(SEARCH("months",#REF!)),INDEX(INDIRECT($I$20),1)*DATEDIF(USE$25,MIN(USF$25,$F$19)+1,"m")/12,0),0)</f>
        <v>0</v>
      </c>
      <c r="USG49" s="258">
        <f ca="1">IFERROR(IF(ISNUMBER(SEARCH("months",#REF!)),INDEX(INDIRECT($I$20),1)*DATEDIF(USG$25,MIN(USH$25,$F$19)+1,"m")/12,0),0)</f>
        <v>0</v>
      </c>
      <c r="USI49" s="258">
        <f ca="1">IFERROR(IF(ISNUMBER(SEARCH("months",#REF!)),INDEX(INDIRECT($I$20),1)*DATEDIF(USI$25,MIN(USJ$25,$F$19)+1,"m")/12,0),0)</f>
        <v>0</v>
      </c>
      <c r="USK49" s="258">
        <f ca="1">IFERROR(IF(ISNUMBER(SEARCH("months",#REF!)),INDEX(INDIRECT($I$20),1)*DATEDIF(USK$25,MIN(USL$25,$F$19)+1,"m")/12,0),0)</f>
        <v>0</v>
      </c>
      <c r="USM49" s="258">
        <f ca="1">IFERROR(IF(ISNUMBER(SEARCH("months",#REF!)),INDEX(INDIRECT($I$20),1)*DATEDIF(USM$25,MIN(USN$25,$F$19)+1,"m")/12,0),0)</f>
        <v>0</v>
      </c>
      <c r="USO49" s="258">
        <f ca="1">IFERROR(IF(ISNUMBER(SEARCH("months",#REF!)),INDEX(INDIRECT($I$20),1)*DATEDIF(USO$25,MIN(USP$25,$F$19)+1,"m")/12,0),0)</f>
        <v>0</v>
      </c>
      <c r="USQ49" s="258">
        <f ca="1">IFERROR(IF(ISNUMBER(SEARCH("months",#REF!)),INDEX(INDIRECT($I$20),1)*DATEDIF(USQ$25,MIN(USR$25,$F$19)+1,"m")/12,0),0)</f>
        <v>0</v>
      </c>
      <c r="USS49" s="258">
        <f ca="1">IFERROR(IF(ISNUMBER(SEARCH("months",#REF!)),INDEX(INDIRECT($I$20),1)*DATEDIF(USS$25,MIN(UST$25,$F$19)+1,"m")/12,0),0)</f>
        <v>0</v>
      </c>
      <c r="USU49" s="258">
        <f ca="1">IFERROR(IF(ISNUMBER(SEARCH("months",#REF!)),INDEX(INDIRECT($I$20),1)*DATEDIF(USU$25,MIN(USV$25,$F$19)+1,"m")/12,0),0)</f>
        <v>0</v>
      </c>
      <c r="USW49" s="258">
        <f ca="1">IFERROR(IF(ISNUMBER(SEARCH("months",#REF!)),INDEX(INDIRECT($I$20),1)*DATEDIF(USW$25,MIN(USX$25,$F$19)+1,"m")/12,0),0)</f>
        <v>0</v>
      </c>
      <c r="USY49" s="258">
        <f ca="1">IFERROR(IF(ISNUMBER(SEARCH("months",#REF!)),INDEX(INDIRECT($I$20),1)*DATEDIF(USY$25,MIN(USZ$25,$F$19)+1,"m")/12,0),0)</f>
        <v>0</v>
      </c>
      <c r="UTA49" s="258">
        <f ca="1">IFERROR(IF(ISNUMBER(SEARCH("months",#REF!)),INDEX(INDIRECT($I$20),1)*DATEDIF(UTA$25,MIN(UTB$25,$F$19)+1,"m")/12,0),0)</f>
        <v>0</v>
      </c>
      <c r="UTC49" s="258">
        <f ca="1">IFERROR(IF(ISNUMBER(SEARCH("months",#REF!)),INDEX(INDIRECT($I$20),1)*DATEDIF(UTC$25,MIN(UTD$25,$F$19)+1,"m")/12,0),0)</f>
        <v>0</v>
      </c>
      <c r="UTE49" s="258">
        <f ca="1">IFERROR(IF(ISNUMBER(SEARCH("months",#REF!)),INDEX(INDIRECT($I$20),1)*DATEDIF(UTE$25,MIN(UTF$25,$F$19)+1,"m")/12,0),0)</f>
        <v>0</v>
      </c>
      <c r="UTG49" s="258">
        <f ca="1">IFERROR(IF(ISNUMBER(SEARCH("months",#REF!)),INDEX(INDIRECT($I$20),1)*DATEDIF(UTG$25,MIN(UTH$25,$F$19)+1,"m")/12,0),0)</f>
        <v>0</v>
      </c>
      <c r="UTI49" s="258">
        <f ca="1">IFERROR(IF(ISNUMBER(SEARCH("months",#REF!)),INDEX(INDIRECT($I$20),1)*DATEDIF(UTI$25,MIN(UTJ$25,$F$19)+1,"m")/12,0),0)</f>
        <v>0</v>
      </c>
      <c r="UTK49" s="258">
        <f ca="1">IFERROR(IF(ISNUMBER(SEARCH("months",#REF!)),INDEX(INDIRECT($I$20),1)*DATEDIF(UTK$25,MIN(UTL$25,$F$19)+1,"m")/12,0),0)</f>
        <v>0</v>
      </c>
      <c r="UTM49" s="258">
        <f ca="1">IFERROR(IF(ISNUMBER(SEARCH("months",#REF!)),INDEX(INDIRECT($I$20),1)*DATEDIF(UTM$25,MIN(UTN$25,$F$19)+1,"m")/12,0),0)</f>
        <v>0</v>
      </c>
      <c r="UTO49" s="258">
        <f ca="1">IFERROR(IF(ISNUMBER(SEARCH("months",#REF!)),INDEX(INDIRECT($I$20),1)*DATEDIF(UTO$25,MIN(UTP$25,$F$19)+1,"m")/12,0),0)</f>
        <v>0</v>
      </c>
      <c r="UTQ49" s="258">
        <f ca="1">IFERROR(IF(ISNUMBER(SEARCH("months",#REF!)),INDEX(INDIRECT($I$20),1)*DATEDIF(UTQ$25,MIN(UTR$25,$F$19)+1,"m")/12,0),0)</f>
        <v>0</v>
      </c>
      <c r="UTS49" s="258">
        <f ca="1">IFERROR(IF(ISNUMBER(SEARCH("months",#REF!)),INDEX(INDIRECT($I$20),1)*DATEDIF(UTS$25,MIN(UTT$25,$F$19)+1,"m")/12,0),0)</f>
        <v>0</v>
      </c>
      <c r="UTU49" s="258">
        <f ca="1">IFERROR(IF(ISNUMBER(SEARCH("months",#REF!)),INDEX(INDIRECT($I$20),1)*DATEDIF(UTU$25,MIN(UTV$25,$F$19)+1,"m")/12,0),0)</f>
        <v>0</v>
      </c>
      <c r="UTW49" s="258">
        <f ca="1">IFERROR(IF(ISNUMBER(SEARCH("months",#REF!)),INDEX(INDIRECT($I$20),1)*DATEDIF(UTW$25,MIN(UTX$25,$F$19)+1,"m")/12,0),0)</f>
        <v>0</v>
      </c>
      <c r="UTY49" s="258">
        <f ca="1">IFERROR(IF(ISNUMBER(SEARCH("months",#REF!)),INDEX(INDIRECT($I$20),1)*DATEDIF(UTY$25,MIN(UTZ$25,$F$19)+1,"m")/12,0),0)</f>
        <v>0</v>
      </c>
      <c r="UUA49" s="258">
        <f ca="1">IFERROR(IF(ISNUMBER(SEARCH("months",#REF!)),INDEX(INDIRECT($I$20),1)*DATEDIF(UUA$25,MIN(UUB$25,$F$19)+1,"m")/12,0),0)</f>
        <v>0</v>
      </c>
      <c r="UUC49" s="258">
        <f ca="1">IFERROR(IF(ISNUMBER(SEARCH("months",#REF!)),INDEX(INDIRECT($I$20),1)*DATEDIF(UUC$25,MIN(UUD$25,$F$19)+1,"m")/12,0),0)</f>
        <v>0</v>
      </c>
      <c r="UUE49" s="258">
        <f ca="1">IFERROR(IF(ISNUMBER(SEARCH("months",#REF!)),INDEX(INDIRECT($I$20),1)*DATEDIF(UUE$25,MIN(UUF$25,$F$19)+1,"m")/12,0),0)</f>
        <v>0</v>
      </c>
      <c r="UUG49" s="258">
        <f ca="1">IFERROR(IF(ISNUMBER(SEARCH("months",#REF!)),INDEX(INDIRECT($I$20),1)*DATEDIF(UUG$25,MIN(UUH$25,$F$19)+1,"m")/12,0),0)</f>
        <v>0</v>
      </c>
      <c r="UUI49" s="258">
        <f ca="1">IFERROR(IF(ISNUMBER(SEARCH("months",#REF!)),INDEX(INDIRECT($I$20),1)*DATEDIF(UUI$25,MIN(UUJ$25,$F$19)+1,"m")/12,0),0)</f>
        <v>0</v>
      </c>
      <c r="UUK49" s="258">
        <f ca="1">IFERROR(IF(ISNUMBER(SEARCH("months",#REF!)),INDEX(INDIRECT($I$20),1)*DATEDIF(UUK$25,MIN(UUL$25,$F$19)+1,"m")/12,0),0)</f>
        <v>0</v>
      </c>
      <c r="UUM49" s="258">
        <f ca="1">IFERROR(IF(ISNUMBER(SEARCH("months",#REF!)),INDEX(INDIRECT($I$20),1)*DATEDIF(UUM$25,MIN(UUN$25,$F$19)+1,"m")/12,0),0)</f>
        <v>0</v>
      </c>
      <c r="UUO49" s="258">
        <f ca="1">IFERROR(IF(ISNUMBER(SEARCH("months",#REF!)),INDEX(INDIRECT($I$20),1)*DATEDIF(UUO$25,MIN(UUP$25,$F$19)+1,"m")/12,0),0)</f>
        <v>0</v>
      </c>
      <c r="UUQ49" s="258">
        <f ca="1">IFERROR(IF(ISNUMBER(SEARCH("months",#REF!)),INDEX(INDIRECT($I$20),1)*DATEDIF(UUQ$25,MIN(UUR$25,$F$19)+1,"m")/12,0),0)</f>
        <v>0</v>
      </c>
      <c r="UUS49" s="258">
        <f ca="1">IFERROR(IF(ISNUMBER(SEARCH("months",#REF!)),INDEX(INDIRECT($I$20),1)*DATEDIF(UUS$25,MIN(UUT$25,$F$19)+1,"m")/12,0),0)</f>
        <v>0</v>
      </c>
      <c r="UUU49" s="258">
        <f ca="1">IFERROR(IF(ISNUMBER(SEARCH("months",#REF!)),INDEX(INDIRECT($I$20),1)*DATEDIF(UUU$25,MIN(UUV$25,$F$19)+1,"m")/12,0),0)</f>
        <v>0</v>
      </c>
      <c r="UUW49" s="258">
        <f ca="1">IFERROR(IF(ISNUMBER(SEARCH("months",#REF!)),INDEX(INDIRECT($I$20),1)*DATEDIF(UUW$25,MIN(UUX$25,$F$19)+1,"m")/12,0),0)</f>
        <v>0</v>
      </c>
      <c r="UUY49" s="258">
        <f ca="1">IFERROR(IF(ISNUMBER(SEARCH("months",#REF!)),INDEX(INDIRECT($I$20),1)*DATEDIF(UUY$25,MIN(UUZ$25,$F$19)+1,"m")/12,0),0)</f>
        <v>0</v>
      </c>
      <c r="UVA49" s="258">
        <f ca="1">IFERROR(IF(ISNUMBER(SEARCH("months",#REF!)),INDEX(INDIRECT($I$20),1)*DATEDIF(UVA$25,MIN(UVB$25,$F$19)+1,"m")/12,0),0)</f>
        <v>0</v>
      </c>
      <c r="UVC49" s="258">
        <f ca="1">IFERROR(IF(ISNUMBER(SEARCH("months",#REF!)),INDEX(INDIRECT($I$20),1)*DATEDIF(UVC$25,MIN(UVD$25,$F$19)+1,"m")/12,0),0)</f>
        <v>0</v>
      </c>
      <c r="UVE49" s="258">
        <f ca="1">IFERROR(IF(ISNUMBER(SEARCH("months",#REF!)),INDEX(INDIRECT($I$20),1)*DATEDIF(UVE$25,MIN(UVF$25,$F$19)+1,"m")/12,0),0)</f>
        <v>0</v>
      </c>
      <c r="UVG49" s="258">
        <f ca="1">IFERROR(IF(ISNUMBER(SEARCH("months",#REF!)),INDEX(INDIRECT($I$20),1)*DATEDIF(UVG$25,MIN(UVH$25,$F$19)+1,"m")/12,0),0)</f>
        <v>0</v>
      </c>
      <c r="UVI49" s="258">
        <f ca="1">IFERROR(IF(ISNUMBER(SEARCH("months",#REF!)),INDEX(INDIRECT($I$20),1)*DATEDIF(UVI$25,MIN(UVJ$25,$F$19)+1,"m")/12,0),0)</f>
        <v>0</v>
      </c>
      <c r="UVK49" s="258">
        <f ca="1">IFERROR(IF(ISNUMBER(SEARCH("months",#REF!)),INDEX(INDIRECT($I$20),1)*DATEDIF(UVK$25,MIN(UVL$25,$F$19)+1,"m")/12,0),0)</f>
        <v>0</v>
      </c>
      <c r="UVM49" s="258">
        <f ca="1">IFERROR(IF(ISNUMBER(SEARCH("months",#REF!)),INDEX(INDIRECT($I$20),1)*DATEDIF(UVM$25,MIN(UVN$25,$F$19)+1,"m")/12,0),0)</f>
        <v>0</v>
      </c>
      <c r="UVO49" s="258">
        <f ca="1">IFERROR(IF(ISNUMBER(SEARCH("months",#REF!)),INDEX(INDIRECT($I$20),1)*DATEDIF(UVO$25,MIN(UVP$25,$F$19)+1,"m")/12,0),0)</f>
        <v>0</v>
      </c>
      <c r="UVQ49" s="258">
        <f ca="1">IFERROR(IF(ISNUMBER(SEARCH("months",#REF!)),INDEX(INDIRECT($I$20),1)*DATEDIF(UVQ$25,MIN(UVR$25,$F$19)+1,"m")/12,0),0)</f>
        <v>0</v>
      </c>
      <c r="UVS49" s="258">
        <f ca="1">IFERROR(IF(ISNUMBER(SEARCH("months",#REF!)),INDEX(INDIRECT($I$20),1)*DATEDIF(UVS$25,MIN(UVT$25,$F$19)+1,"m")/12,0),0)</f>
        <v>0</v>
      </c>
      <c r="UVU49" s="258">
        <f ca="1">IFERROR(IF(ISNUMBER(SEARCH("months",#REF!)),INDEX(INDIRECT($I$20),1)*DATEDIF(UVU$25,MIN(UVV$25,$F$19)+1,"m")/12,0),0)</f>
        <v>0</v>
      </c>
      <c r="UVW49" s="258">
        <f ca="1">IFERROR(IF(ISNUMBER(SEARCH("months",#REF!)),INDEX(INDIRECT($I$20),1)*DATEDIF(UVW$25,MIN(UVX$25,$F$19)+1,"m")/12,0),0)</f>
        <v>0</v>
      </c>
      <c r="UVY49" s="258">
        <f ca="1">IFERROR(IF(ISNUMBER(SEARCH("months",#REF!)),INDEX(INDIRECT($I$20),1)*DATEDIF(UVY$25,MIN(UVZ$25,$F$19)+1,"m")/12,0),0)</f>
        <v>0</v>
      </c>
      <c r="UWA49" s="258">
        <f ca="1">IFERROR(IF(ISNUMBER(SEARCH("months",#REF!)),INDEX(INDIRECT($I$20),1)*DATEDIF(UWA$25,MIN(UWB$25,$F$19)+1,"m")/12,0),0)</f>
        <v>0</v>
      </c>
      <c r="UWC49" s="258">
        <f ca="1">IFERROR(IF(ISNUMBER(SEARCH("months",#REF!)),INDEX(INDIRECT($I$20),1)*DATEDIF(UWC$25,MIN(UWD$25,$F$19)+1,"m")/12,0),0)</f>
        <v>0</v>
      </c>
      <c r="UWE49" s="258">
        <f ca="1">IFERROR(IF(ISNUMBER(SEARCH("months",#REF!)),INDEX(INDIRECT($I$20),1)*DATEDIF(UWE$25,MIN(UWF$25,$F$19)+1,"m")/12,0),0)</f>
        <v>0</v>
      </c>
      <c r="UWG49" s="258">
        <f ca="1">IFERROR(IF(ISNUMBER(SEARCH("months",#REF!)),INDEX(INDIRECT($I$20),1)*DATEDIF(UWG$25,MIN(UWH$25,$F$19)+1,"m")/12,0),0)</f>
        <v>0</v>
      </c>
      <c r="UWI49" s="258">
        <f ca="1">IFERROR(IF(ISNUMBER(SEARCH("months",#REF!)),INDEX(INDIRECT($I$20),1)*DATEDIF(UWI$25,MIN(UWJ$25,$F$19)+1,"m")/12,0),0)</f>
        <v>0</v>
      </c>
      <c r="UWK49" s="258">
        <f ca="1">IFERROR(IF(ISNUMBER(SEARCH("months",#REF!)),INDEX(INDIRECT($I$20),1)*DATEDIF(UWK$25,MIN(UWL$25,$F$19)+1,"m")/12,0),0)</f>
        <v>0</v>
      </c>
      <c r="UWM49" s="258">
        <f ca="1">IFERROR(IF(ISNUMBER(SEARCH("months",#REF!)),INDEX(INDIRECT($I$20),1)*DATEDIF(UWM$25,MIN(UWN$25,$F$19)+1,"m")/12,0),0)</f>
        <v>0</v>
      </c>
      <c r="UWO49" s="258">
        <f ca="1">IFERROR(IF(ISNUMBER(SEARCH("months",#REF!)),INDEX(INDIRECT($I$20),1)*DATEDIF(UWO$25,MIN(UWP$25,$F$19)+1,"m")/12,0),0)</f>
        <v>0</v>
      </c>
      <c r="UWQ49" s="258">
        <f ca="1">IFERROR(IF(ISNUMBER(SEARCH("months",#REF!)),INDEX(INDIRECT($I$20),1)*DATEDIF(UWQ$25,MIN(UWR$25,$F$19)+1,"m")/12,0),0)</f>
        <v>0</v>
      </c>
      <c r="UWS49" s="258">
        <f ca="1">IFERROR(IF(ISNUMBER(SEARCH("months",#REF!)),INDEX(INDIRECT($I$20),1)*DATEDIF(UWS$25,MIN(UWT$25,$F$19)+1,"m")/12,0),0)</f>
        <v>0</v>
      </c>
      <c r="UWU49" s="258">
        <f ca="1">IFERROR(IF(ISNUMBER(SEARCH("months",#REF!)),INDEX(INDIRECT($I$20),1)*DATEDIF(UWU$25,MIN(UWV$25,$F$19)+1,"m")/12,0),0)</f>
        <v>0</v>
      </c>
      <c r="UWW49" s="258">
        <f ca="1">IFERROR(IF(ISNUMBER(SEARCH("months",#REF!)),INDEX(INDIRECT($I$20),1)*DATEDIF(UWW$25,MIN(UWX$25,$F$19)+1,"m")/12,0),0)</f>
        <v>0</v>
      </c>
      <c r="UWY49" s="258">
        <f ca="1">IFERROR(IF(ISNUMBER(SEARCH("months",#REF!)),INDEX(INDIRECT($I$20),1)*DATEDIF(UWY$25,MIN(UWZ$25,$F$19)+1,"m")/12,0),0)</f>
        <v>0</v>
      </c>
      <c r="UXA49" s="258">
        <f ca="1">IFERROR(IF(ISNUMBER(SEARCH("months",#REF!)),INDEX(INDIRECT($I$20),1)*DATEDIF(UXA$25,MIN(UXB$25,$F$19)+1,"m")/12,0),0)</f>
        <v>0</v>
      </c>
      <c r="UXC49" s="258">
        <f ca="1">IFERROR(IF(ISNUMBER(SEARCH("months",#REF!)),INDEX(INDIRECT($I$20),1)*DATEDIF(UXC$25,MIN(UXD$25,$F$19)+1,"m")/12,0),0)</f>
        <v>0</v>
      </c>
      <c r="UXE49" s="258">
        <f ca="1">IFERROR(IF(ISNUMBER(SEARCH("months",#REF!)),INDEX(INDIRECT($I$20),1)*DATEDIF(UXE$25,MIN(UXF$25,$F$19)+1,"m")/12,0),0)</f>
        <v>0</v>
      </c>
      <c r="UXG49" s="258">
        <f ca="1">IFERROR(IF(ISNUMBER(SEARCH("months",#REF!)),INDEX(INDIRECT($I$20),1)*DATEDIF(UXG$25,MIN(UXH$25,$F$19)+1,"m")/12,0),0)</f>
        <v>0</v>
      </c>
      <c r="UXI49" s="258">
        <f ca="1">IFERROR(IF(ISNUMBER(SEARCH("months",#REF!)),INDEX(INDIRECT($I$20),1)*DATEDIF(UXI$25,MIN(UXJ$25,$F$19)+1,"m")/12,0),0)</f>
        <v>0</v>
      </c>
      <c r="UXK49" s="258">
        <f ca="1">IFERROR(IF(ISNUMBER(SEARCH("months",#REF!)),INDEX(INDIRECT($I$20),1)*DATEDIF(UXK$25,MIN(UXL$25,$F$19)+1,"m")/12,0),0)</f>
        <v>0</v>
      </c>
      <c r="UXM49" s="258">
        <f ca="1">IFERROR(IF(ISNUMBER(SEARCH("months",#REF!)),INDEX(INDIRECT($I$20),1)*DATEDIF(UXM$25,MIN(UXN$25,$F$19)+1,"m")/12,0),0)</f>
        <v>0</v>
      </c>
      <c r="UXO49" s="258">
        <f ca="1">IFERROR(IF(ISNUMBER(SEARCH("months",#REF!)),INDEX(INDIRECT($I$20),1)*DATEDIF(UXO$25,MIN(UXP$25,$F$19)+1,"m")/12,0),0)</f>
        <v>0</v>
      </c>
      <c r="UXQ49" s="258">
        <f ca="1">IFERROR(IF(ISNUMBER(SEARCH("months",#REF!)),INDEX(INDIRECT($I$20),1)*DATEDIF(UXQ$25,MIN(UXR$25,$F$19)+1,"m")/12,0),0)</f>
        <v>0</v>
      </c>
      <c r="UXS49" s="258">
        <f ca="1">IFERROR(IF(ISNUMBER(SEARCH("months",#REF!)),INDEX(INDIRECT($I$20),1)*DATEDIF(UXS$25,MIN(UXT$25,$F$19)+1,"m")/12,0),0)</f>
        <v>0</v>
      </c>
      <c r="UXU49" s="258">
        <f ca="1">IFERROR(IF(ISNUMBER(SEARCH("months",#REF!)),INDEX(INDIRECT($I$20),1)*DATEDIF(UXU$25,MIN(UXV$25,$F$19)+1,"m")/12,0),0)</f>
        <v>0</v>
      </c>
      <c r="UXW49" s="258">
        <f ca="1">IFERROR(IF(ISNUMBER(SEARCH("months",#REF!)),INDEX(INDIRECT($I$20),1)*DATEDIF(UXW$25,MIN(UXX$25,$F$19)+1,"m")/12,0),0)</f>
        <v>0</v>
      </c>
      <c r="UXY49" s="258">
        <f ca="1">IFERROR(IF(ISNUMBER(SEARCH("months",#REF!)),INDEX(INDIRECT($I$20),1)*DATEDIF(UXY$25,MIN(UXZ$25,$F$19)+1,"m")/12,0),0)</f>
        <v>0</v>
      </c>
      <c r="UYA49" s="258">
        <f ca="1">IFERROR(IF(ISNUMBER(SEARCH("months",#REF!)),INDEX(INDIRECT($I$20),1)*DATEDIF(UYA$25,MIN(UYB$25,$F$19)+1,"m")/12,0),0)</f>
        <v>0</v>
      </c>
      <c r="UYC49" s="258">
        <f ca="1">IFERROR(IF(ISNUMBER(SEARCH("months",#REF!)),INDEX(INDIRECT($I$20),1)*DATEDIF(UYC$25,MIN(UYD$25,$F$19)+1,"m")/12,0),0)</f>
        <v>0</v>
      </c>
      <c r="UYE49" s="258">
        <f ca="1">IFERROR(IF(ISNUMBER(SEARCH("months",#REF!)),INDEX(INDIRECT($I$20),1)*DATEDIF(UYE$25,MIN(UYF$25,$F$19)+1,"m")/12,0),0)</f>
        <v>0</v>
      </c>
      <c r="UYG49" s="258">
        <f ca="1">IFERROR(IF(ISNUMBER(SEARCH("months",#REF!)),INDEX(INDIRECT($I$20),1)*DATEDIF(UYG$25,MIN(UYH$25,$F$19)+1,"m")/12,0),0)</f>
        <v>0</v>
      </c>
      <c r="UYI49" s="258">
        <f ca="1">IFERROR(IF(ISNUMBER(SEARCH("months",#REF!)),INDEX(INDIRECT($I$20),1)*DATEDIF(UYI$25,MIN(UYJ$25,$F$19)+1,"m")/12,0),0)</f>
        <v>0</v>
      </c>
      <c r="UYK49" s="258">
        <f ca="1">IFERROR(IF(ISNUMBER(SEARCH("months",#REF!)),INDEX(INDIRECT($I$20),1)*DATEDIF(UYK$25,MIN(UYL$25,$F$19)+1,"m")/12,0),0)</f>
        <v>0</v>
      </c>
      <c r="UYM49" s="258">
        <f ca="1">IFERROR(IF(ISNUMBER(SEARCH("months",#REF!)),INDEX(INDIRECT($I$20),1)*DATEDIF(UYM$25,MIN(UYN$25,$F$19)+1,"m")/12,0),0)</f>
        <v>0</v>
      </c>
      <c r="UYO49" s="258">
        <f ca="1">IFERROR(IF(ISNUMBER(SEARCH("months",#REF!)),INDEX(INDIRECT($I$20),1)*DATEDIF(UYO$25,MIN(UYP$25,$F$19)+1,"m")/12,0),0)</f>
        <v>0</v>
      </c>
      <c r="UYQ49" s="258">
        <f ca="1">IFERROR(IF(ISNUMBER(SEARCH("months",#REF!)),INDEX(INDIRECT($I$20),1)*DATEDIF(UYQ$25,MIN(UYR$25,$F$19)+1,"m")/12,0),0)</f>
        <v>0</v>
      </c>
      <c r="UYS49" s="258">
        <f ca="1">IFERROR(IF(ISNUMBER(SEARCH("months",#REF!)),INDEX(INDIRECT($I$20),1)*DATEDIF(UYS$25,MIN(UYT$25,$F$19)+1,"m")/12,0),0)</f>
        <v>0</v>
      </c>
      <c r="UYU49" s="258">
        <f ca="1">IFERROR(IF(ISNUMBER(SEARCH("months",#REF!)),INDEX(INDIRECT($I$20),1)*DATEDIF(UYU$25,MIN(UYV$25,$F$19)+1,"m")/12,0),0)</f>
        <v>0</v>
      </c>
      <c r="UYW49" s="258">
        <f ca="1">IFERROR(IF(ISNUMBER(SEARCH("months",#REF!)),INDEX(INDIRECT($I$20),1)*DATEDIF(UYW$25,MIN(UYX$25,$F$19)+1,"m")/12,0),0)</f>
        <v>0</v>
      </c>
      <c r="UYY49" s="258">
        <f ca="1">IFERROR(IF(ISNUMBER(SEARCH("months",#REF!)),INDEX(INDIRECT($I$20),1)*DATEDIF(UYY$25,MIN(UYZ$25,$F$19)+1,"m")/12,0),0)</f>
        <v>0</v>
      </c>
      <c r="UZA49" s="258">
        <f ca="1">IFERROR(IF(ISNUMBER(SEARCH("months",#REF!)),INDEX(INDIRECT($I$20),1)*DATEDIF(UZA$25,MIN(UZB$25,$F$19)+1,"m")/12,0),0)</f>
        <v>0</v>
      </c>
      <c r="UZC49" s="258">
        <f ca="1">IFERROR(IF(ISNUMBER(SEARCH("months",#REF!)),INDEX(INDIRECT($I$20),1)*DATEDIF(UZC$25,MIN(UZD$25,$F$19)+1,"m")/12,0),0)</f>
        <v>0</v>
      </c>
      <c r="UZE49" s="258">
        <f ca="1">IFERROR(IF(ISNUMBER(SEARCH("months",#REF!)),INDEX(INDIRECT($I$20),1)*DATEDIF(UZE$25,MIN(UZF$25,$F$19)+1,"m")/12,0),0)</f>
        <v>0</v>
      </c>
      <c r="UZG49" s="258">
        <f ca="1">IFERROR(IF(ISNUMBER(SEARCH("months",#REF!)),INDEX(INDIRECT($I$20),1)*DATEDIF(UZG$25,MIN(UZH$25,$F$19)+1,"m")/12,0),0)</f>
        <v>0</v>
      </c>
      <c r="UZI49" s="258">
        <f ca="1">IFERROR(IF(ISNUMBER(SEARCH("months",#REF!)),INDEX(INDIRECT($I$20),1)*DATEDIF(UZI$25,MIN(UZJ$25,$F$19)+1,"m")/12,0),0)</f>
        <v>0</v>
      </c>
      <c r="UZK49" s="258">
        <f ca="1">IFERROR(IF(ISNUMBER(SEARCH("months",#REF!)),INDEX(INDIRECT($I$20),1)*DATEDIF(UZK$25,MIN(UZL$25,$F$19)+1,"m")/12,0),0)</f>
        <v>0</v>
      </c>
      <c r="UZM49" s="258">
        <f ca="1">IFERROR(IF(ISNUMBER(SEARCH("months",#REF!)),INDEX(INDIRECT($I$20),1)*DATEDIF(UZM$25,MIN(UZN$25,$F$19)+1,"m")/12,0),0)</f>
        <v>0</v>
      </c>
      <c r="UZO49" s="258">
        <f ca="1">IFERROR(IF(ISNUMBER(SEARCH("months",#REF!)),INDEX(INDIRECT($I$20),1)*DATEDIF(UZO$25,MIN(UZP$25,$F$19)+1,"m")/12,0),0)</f>
        <v>0</v>
      </c>
      <c r="UZQ49" s="258">
        <f ca="1">IFERROR(IF(ISNUMBER(SEARCH("months",#REF!)),INDEX(INDIRECT($I$20),1)*DATEDIF(UZQ$25,MIN(UZR$25,$F$19)+1,"m")/12,0),0)</f>
        <v>0</v>
      </c>
      <c r="UZS49" s="258">
        <f ca="1">IFERROR(IF(ISNUMBER(SEARCH("months",#REF!)),INDEX(INDIRECT($I$20),1)*DATEDIF(UZS$25,MIN(UZT$25,$F$19)+1,"m")/12,0),0)</f>
        <v>0</v>
      </c>
      <c r="UZU49" s="258">
        <f ca="1">IFERROR(IF(ISNUMBER(SEARCH("months",#REF!)),INDEX(INDIRECT($I$20),1)*DATEDIF(UZU$25,MIN(UZV$25,$F$19)+1,"m")/12,0),0)</f>
        <v>0</v>
      </c>
      <c r="UZW49" s="258">
        <f ca="1">IFERROR(IF(ISNUMBER(SEARCH("months",#REF!)),INDEX(INDIRECT($I$20),1)*DATEDIF(UZW$25,MIN(UZX$25,$F$19)+1,"m")/12,0),0)</f>
        <v>0</v>
      </c>
      <c r="UZY49" s="258">
        <f ca="1">IFERROR(IF(ISNUMBER(SEARCH("months",#REF!)),INDEX(INDIRECT($I$20),1)*DATEDIF(UZY$25,MIN(UZZ$25,$F$19)+1,"m")/12,0),0)</f>
        <v>0</v>
      </c>
      <c r="VAA49" s="258">
        <f ca="1">IFERROR(IF(ISNUMBER(SEARCH("months",#REF!)),INDEX(INDIRECT($I$20),1)*DATEDIF(VAA$25,MIN(VAB$25,$F$19)+1,"m")/12,0),0)</f>
        <v>0</v>
      </c>
      <c r="VAC49" s="258">
        <f ca="1">IFERROR(IF(ISNUMBER(SEARCH("months",#REF!)),INDEX(INDIRECT($I$20),1)*DATEDIF(VAC$25,MIN(VAD$25,$F$19)+1,"m")/12,0),0)</f>
        <v>0</v>
      </c>
      <c r="VAE49" s="258">
        <f ca="1">IFERROR(IF(ISNUMBER(SEARCH("months",#REF!)),INDEX(INDIRECT($I$20),1)*DATEDIF(VAE$25,MIN(VAF$25,$F$19)+1,"m")/12,0),0)</f>
        <v>0</v>
      </c>
      <c r="VAG49" s="258">
        <f ca="1">IFERROR(IF(ISNUMBER(SEARCH("months",#REF!)),INDEX(INDIRECT($I$20),1)*DATEDIF(VAG$25,MIN(VAH$25,$F$19)+1,"m")/12,0),0)</f>
        <v>0</v>
      </c>
      <c r="VAI49" s="258">
        <f ca="1">IFERROR(IF(ISNUMBER(SEARCH("months",#REF!)),INDEX(INDIRECT($I$20),1)*DATEDIF(VAI$25,MIN(VAJ$25,$F$19)+1,"m")/12,0),0)</f>
        <v>0</v>
      </c>
      <c r="VAK49" s="258">
        <f ca="1">IFERROR(IF(ISNUMBER(SEARCH("months",#REF!)),INDEX(INDIRECT($I$20),1)*DATEDIF(VAK$25,MIN(VAL$25,$F$19)+1,"m")/12,0),0)</f>
        <v>0</v>
      </c>
      <c r="VAM49" s="258">
        <f ca="1">IFERROR(IF(ISNUMBER(SEARCH("months",#REF!)),INDEX(INDIRECT($I$20),1)*DATEDIF(VAM$25,MIN(VAN$25,$F$19)+1,"m")/12,0),0)</f>
        <v>0</v>
      </c>
      <c r="VAO49" s="258">
        <f ca="1">IFERROR(IF(ISNUMBER(SEARCH("months",#REF!)),INDEX(INDIRECT($I$20),1)*DATEDIF(VAO$25,MIN(VAP$25,$F$19)+1,"m")/12,0),0)</f>
        <v>0</v>
      </c>
      <c r="VAQ49" s="258">
        <f ca="1">IFERROR(IF(ISNUMBER(SEARCH("months",#REF!)),INDEX(INDIRECT($I$20),1)*DATEDIF(VAQ$25,MIN(VAR$25,$F$19)+1,"m")/12,0),0)</f>
        <v>0</v>
      </c>
      <c r="VAS49" s="258">
        <f ca="1">IFERROR(IF(ISNUMBER(SEARCH("months",#REF!)),INDEX(INDIRECT($I$20),1)*DATEDIF(VAS$25,MIN(VAT$25,$F$19)+1,"m")/12,0),0)</f>
        <v>0</v>
      </c>
      <c r="VAU49" s="258">
        <f ca="1">IFERROR(IF(ISNUMBER(SEARCH("months",#REF!)),INDEX(INDIRECT($I$20),1)*DATEDIF(VAU$25,MIN(VAV$25,$F$19)+1,"m")/12,0),0)</f>
        <v>0</v>
      </c>
      <c r="VAW49" s="258">
        <f ca="1">IFERROR(IF(ISNUMBER(SEARCH("months",#REF!)),INDEX(INDIRECT($I$20),1)*DATEDIF(VAW$25,MIN(VAX$25,$F$19)+1,"m")/12,0),0)</f>
        <v>0</v>
      </c>
      <c r="VAY49" s="258">
        <f ca="1">IFERROR(IF(ISNUMBER(SEARCH("months",#REF!)),INDEX(INDIRECT($I$20),1)*DATEDIF(VAY$25,MIN(VAZ$25,$F$19)+1,"m")/12,0),0)</f>
        <v>0</v>
      </c>
      <c r="VBA49" s="258">
        <f ca="1">IFERROR(IF(ISNUMBER(SEARCH("months",#REF!)),INDEX(INDIRECT($I$20),1)*DATEDIF(VBA$25,MIN(VBB$25,$F$19)+1,"m")/12,0),0)</f>
        <v>0</v>
      </c>
      <c r="VBC49" s="258">
        <f ca="1">IFERROR(IF(ISNUMBER(SEARCH("months",#REF!)),INDEX(INDIRECT($I$20),1)*DATEDIF(VBC$25,MIN(VBD$25,$F$19)+1,"m")/12,0),0)</f>
        <v>0</v>
      </c>
      <c r="VBE49" s="258">
        <f ca="1">IFERROR(IF(ISNUMBER(SEARCH("months",#REF!)),INDEX(INDIRECT($I$20),1)*DATEDIF(VBE$25,MIN(VBF$25,$F$19)+1,"m")/12,0),0)</f>
        <v>0</v>
      </c>
      <c r="VBG49" s="258">
        <f ca="1">IFERROR(IF(ISNUMBER(SEARCH("months",#REF!)),INDEX(INDIRECT($I$20),1)*DATEDIF(VBG$25,MIN(VBH$25,$F$19)+1,"m")/12,0),0)</f>
        <v>0</v>
      </c>
      <c r="VBI49" s="258">
        <f ca="1">IFERROR(IF(ISNUMBER(SEARCH("months",#REF!)),INDEX(INDIRECT($I$20),1)*DATEDIF(VBI$25,MIN(VBJ$25,$F$19)+1,"m")/12,0),0)</f>
        <v>0</v>
      </c>
      <c r="VBK49" s="258">
        <f ca="1">IFERROR(IF(ISNUMBER(SEARCH("months",#REF!)),INDEX(INDIRECT($I$20),1)*DATEDIF(VBK$25,MIN(VBL$25,$F$19)+1,"m")/12,0),0)</f>
        <v>0</v>
      </c>
      <c r="VBM49" s="258">
        <f ca="1">IFERROR(IF(ISNUMBER(SEARCH("months",#REF!)),INDEX(INDIRECT($I$20),1)*DATEDIF(VBM$25,MIN(VBN$25,$F$19)+1,"m")/12,0),0)</f>
        <v>0</v>
      </c>
      <c r="VBO49" s="258">
        <f ca="1">IFERROR(IF(ISNUMBER(SEARCH("months",#REF!)),INDEX(INDIRECT($I$20),1)*DATEDIF(VBO$25,MIN(VBP$25,$F$19)+1,"m")/12,0),0)</f>
        <v>0</v>
      </c>
      <c r="VBQ49" s="258">
        <f ca="1">IFERROR(IF(ISNUMBER(SEARCH("months",#REF!)),INDEX(INDIRECT($I$20),1)*DATEDIF(VBQ$25,MIN(VBR$25,$F$19)+1,"m")/12,0),0)</f>
        <v>0</v>
      </c>
      <c r="VBS49" s="258">
        <f ca="1">IFERROR(IF(ISNUMBER(SEARCH("months",#REF!)),INDEX(INDIRECT($I$20),1)*DATEDIF(VBS$25,MIN(VBT$25,$F$19)+1,"m")/12,0),0)</f>
        <v>0</v>
      </c>
      <c r="VBU49" s="258">
        <f ca="1">IFERROR(IF(ISNUMBER(SEARCH("months",#REF!)),INDEX(INDIRECT($I$20),1)*DATEDIF(VBU$25,MIN(VBV$25,$F$19)+1,"m")/12,0),0)</f>
        <v>0</v>
      </c>
      <c r="VBW49" s="258">
        <f ca="1">IFERROR(IF(ISNUMBER(SEARCH("months",#REF!)),INDEX(INDIRECT($I$20),1)*DATEDIF(VBW$25,MIN(VBX$25,$F$19)+1,"m")/12,0),0)</f>
        <v>0</v>
      </c>
      <c r="VBY49" s="258">
        <f ca="1">IFERROR(IF(ISNUMBER(SEARCH("months",#REF!)),INDEX(INDIRECT($I$20),1)*DATEDIF(VBY$25,MIN(VBZ$25,$F$19)+1,"m")/12,0),0)</f>
        <v>0</v>
      </c>
      <c r="VCA49" s="258">
        <f ca="1">IFERROR(IF(ISNUMBER(SEARCH("months",#REF!)),INDEX(INDIRECT($I$20),1)*DATEDIF(VCA$25,MIN(VCB$25,$F$19)+1,"m")/12,0),0)</f>
        <v>0</v>
      </c>
      <c r="VCC49" s="258">
        <f ca="1">IFERROR(IF(ISNUMBER(SEARCH("months",#REF!)),INDEX(INDIRECT($I$20),1)*DATEDIF(VCC$25,MIN(VCD$25,$F$19)+1,"m")/12,0),0)</f>
        <v>0</v>
      </c>
      <c r="VCE49" s="258">
        <f ca="1">IFERROR(IF(ISNUMBER(SEARCH("months",#REF!)),INDEX(INDIRECT($I$20),1)*DATEDIF(VCE$25,MIN(VCF$25,$F$19)+1,"m")/12,0),0)</f>
        <v>0</v>
      </c>
      <c r="VCG49" s="258">
        <f ca="1">IFERROR(IF(ISNUMBER(SEARCH("months",#REF!)),INDEX(INDIRECT($I$20),1)*DATEDIF(VCG$25,MIN(VCH$25,$F$19)+1,"m")/12,0),0)</f>
        <v>0</v>
      </c>
      <c r="VCI49" s="258">
        <f ca="1">IFERROR(IF(ISNUMBER(SEARCH("months",#REF!)),INDEX(INDIRECT($I$20),1)*DATEDIF(VCI$25,MIN(VCJ$25,$F$19)+1,"m")/12,0),0)</f>
        <v>0</v>
      </c>
      <c r="VCK49" s="258">
        <f ca="1">IFERROR(IF(ISNUMBER(SEARCH("months",#REF!)),INDEX(INDIRECT($I$20),1)*DATEDIF(VCK$25,MIN(VCL$25,$F$19)+1,"m")/12,0),0)</f>
        <v>0</v>
      </c>
      <c r="VCM49" s="258">
        <f ca="1">IFERROR(IF(ISNUMBER(SEARCH("months",#REF!)),INDEX(INDIRECT($I$20),1)*DATEDIF(VCM$25,MIN(VCN$25,$F$19)+1,"m")/12,0),0)</f>
        <v>0</v>
      </c>
      <c r="VCO49" s="258">
        <f ca="1">IFERROR(IF(ISNUMBER(SEARCH("months",#REF!)),INDEX(INDIRECT($I$20),1)*DATEDIF(VCO$25,MIN(VCP$25,$F$19)+1,"m")/12,0),0)</f>
        <v>0</v>
      </c>
      <c r="VCQ49" s="258">
        <f ca="1">IFERROR(IF(ISNUMBER(SEARCH("months",#REF!)),INDEX(INDIRECT($I$20),1)*DATEDIF(VCQ$25,MIN(VCR$25,$F$19)+1,"m")/12,0),0)</f>
        <v>0</v>
      </c>
      <c r="VCS49" s="258">
        <f ca="1">IFERROR(IF(ISNUMBER(SEARCH("months",#REF!)),INDEX(INDIRECT($I$20),1)*DATEDIF(VCS$25,MIN(VCT$25,$F$19)+1,"m")/12,0),0)</f>
        <v>0</v>
      </c>
      <c r="VCU49" s="258">
        <f ca="1">IFERROR(IF(ISNUMBER(SEARCH("months",#REF!)),INDEX(INDIRECT($I$20),1)*DATEDIF(VCU$25,MIN(VCV$25,$F$19)+1,"m")/12,0),0)</f>
        <v>0</v>
      </c>
      <c r="VCW49" s="258">
        <f ca="1">IFERROR(IF(ISNUMBER(SEARCH("months",#REF!)),INDEX(INDIRECT($I$20),1)*DATEDIF(VCW$25,MIN(VCX$25,$F$19)+1,"m")/12,0),0)</f>
        <v>0</v>
      </c>
      <c r="VCY49" s="258">
        <f ca="1">IFERROR(IF(ISNUMBER(SEARCH("months",#REF!)),INDEX(INDIRECT($I$20),1)*DATEDIF(VCY$25,MIN(VCZ$25,$F$19)+1,"m")/12,0),0)</f>
        <v>0</v>
      </c>
      <c r="VDA49" s="258">
        <f ca="1">IFERROR(IF(ISNUMBER(SEARCH("months",#REF!)),INDEX(INDIRECT($I$20),1)*DATEDIF(VDA$25,MIN(VDB$25,$F$19)+1,"m")/12,0),0)</f>
        <v>0</v>
      </c>
      <c r="VDC49" s="258">
        <f ca="1">IFERROR(IF(ISNUMBER(SEARCH("months",#REF!)),INDEX(INDIRECT($I$20),1)*DATEDIF(VDC$25,MIN(VDD$25,$F$19)+1,"m")/12,0),0)</f>
        <v>0</v>
      </c>
      <c r="VDE49" s="258">
        <f ca="1">IFERROR(IF(ISNUMBER(SEARCH("months",#REF!)),INDEX(INDIRECT($I$20),1)*DATEDIF(VDE$25,MIN(VDF$25,$F$19)+1,"m")/12,0),0)</f>
        <v>0</v>
      </c>
      <c r="VDG49" s="258">
        <f ca="1">IFERROR(IF(ISNUMBER(SEARCH("months",#REF!)),INDEX(INDIRECT($I$20),1)*DATEDIF(VDG$25,MIN(VDH$25,$F$19)+1,"m")/12,0),0)</f>
        <v>0</v>
      </c>
      <c r="VDI49" s="258">
        <f ca="1">IFERROR(IF(ISNUMBER(SEARCH("months",#REF!)),INDEX(INDIRECT($I$20),1)*DATEDIF(VDI$25,MIN(VDJ$25,$F$19)+1,"m")/12,0),0)</f>
        <v>0</v>
      </c>
      <c r="VDK49" s="258">
        <f ca="1">IFERROR(IF(ISNUMBER(SEARCH("months",#REF!)),INDEX(INDIRECT($I$20),1)*DATEDIF(VDK$25,MIN(VDL$25,$F$19)+1,"m")/12,0),0)</f>
        <v>0</v>
      </c>
      <c r="VDM49" s="258">
        <f ca="1">IFERROR(IF(ISNUMBER(SEARCH("months",#REF!)),INDEX(INDIRECT($I$20),1)*DATEDIF(VDM$25,MIN(VDN$25,$F$19)+1,"m")/12,0),0)</f>
        <v>0</v>
      </c>
      <c r="VDO49" s="258">
        <f ca="1">IFERROR(IF(ISNUMBER(SEARCH("months",#REF!)),INDEX(INDIRECT($I$20),1)*DATEDIF(VDO$25,MIN(VDP$25,$F$19)+1,"m")/12,0),0)</f>
        <v>0</v>
      </c>
      <c r="VDQ49" s="258">
        <f ca="1">IFERROR(IF(ISNUMBER(SEARCH("months",#REF!)),INDEX(INDIRECT($I$20),1)*DATEDIF(VDQ$25,MIN(VDR$25,$F$19)+1,"m")/12,0),0)</f>
        <v>0</v>
      </c>
      <c r="VDS49" s="258">
        <f ca="1">IFERROR(IF(ISNUMBER(SEARCH("months",#REF!)),INDEX(INDIRECT($I$20),1)*DATEDIF(VDS$25,MIN(VDT$25,$F$19)+1,"m")/12,0),0)</f>
        <v>0</v>
      </c>
      <c r="VDU49" s="258">
        <f ca="1">IFERROR(IF(ISNUMBER(SEARCH("months",#REF!)),INDEX(INDIRECT($I$20),1)*DATEDIF(VDU$25,MIN(VDV$25,$F$19)+1,"m")/12,0),0)</f>
        <v>0</v>
      </c>
      <c r="VDW49" s="258">
        <f ca="1">IFERROR(IF(ISNUMBER(SEARCH("months",#REF!)),INDEX(INDIRECT($I$20),1)*DATEDIF(VDW$25,MIN(VDX$25,$F$19)+1,"m")/12,0),0)</f>
        <v>0</v>
      </c>
      <c r="VDY49" s="258">
        <f ca="1">IFERROR(IF(ISNUMBER(SEARCH("months",#REF!)),INDEX(INDIRECT($I$20),1)*DATEDIF(VDY$25,MIN(VDZ$25,$F$19)+1,"m")/12,0),0)</f>
        <v>0</v>
      </c>
      <c r="VEA49" s="258">
        <f ca="1">IFERROR(IF(ISNUMBER(SEARCH("months",#REF!)),INDEX(INDIRECT($I$20),1)*DATEDIF(VEA$25,MIN(VEB$25,$F$19)+1,"m")/12,0),0)</f>
        <v>0</v>
      </c>
      <c r="VEC49" s="258">
        <f ca="1">IFERROR(IF(ISNUMBER(SEARCH("months",#REF!)),INDEX(INDIRECT($I$20),1)*DATEDIF(VEC$25,MIN(VED$25,$F$19)+1,"m")/12,0),0)</f>
        <v>0</v>
      </c>
      <c r="VEE49" s="258">
        <f ca="1">IFERROR(IF(ISNUMBER(SEARCH("months",#REF!)),INDEX(INDIRECT($I$20),1)*DATEDIF(VEE$25,MIN(VEF$25,$F$19)+1,"m")/12,0),0)</f>
        <v>0</v>
      </c>
      <c r="VEG49" s="258">
        <f ca="1">IFERROR(IF(ISNUMBER(SEARCH("months",#REF!)),INDEX(INDIRECT($I$20),1)*DATEDIF(VEG$25,MIN(VEH$25,$F$19)+1,"m")/12,0),0)</f>
        <v>0</v>
      </c>
      <c r="VEI49" s="258">
        <f ca="1">IFERROR(IF(ISNUMBER(SEARCH("months",#REF!)),INDEX(INDIRECT($I$20),1)*DATEDIF(VEI$25,MIN(VEJ$25,$F$19)+1,"m")/12,0),0)</f>
        <v>0</v>
      </c>
      <c r="VEK49" s="258">
        <f ca="1">IFERROR(IF(ISNUMBER(SEARCH("months",#REF!)),INDEX(INDIRECT($I$20),1)*DATEDIF(VEK$25,MIN(VEL$25,$F$19)+1,"m")/12,0),0)</f>
        <v>0</v>
      </c>
      <c r="VEM49" s="258">
        <f ca="1">IFERROR(IF(ISNUMBER(SEARCH("months",#REF!)),INDEX(INDIRECT($I$20),1)*DATEDIF(VEM$25,MIN(VEN$25,$F$19)+1,"m")/12,0),0)</f>
        <v>0</v>
      </c>
      <c r="VEO49" s="258">
        <f ca="1">IFERROR(IF(ISNUMBER(SEARCH("months",#REF!)),INDEX(INDIRECT($I$20),1)*DATEDIF(VEO$25,MIN(VEP$25,$F$19)+1,"m")/12,0),0)</f>
        <v>0</v>
      </c>
      <c r="VEQ49" s="258">
        <f ca="1">IFERROR(IF(ISNUMBER(SEARCH("months",#REF!)),INDEX(INDIRECT($I$20),1)*DATEDIF(VEQ$25,MIN(VER$25,$F$19)+1,"m")/12,0),0)</f>
        <v>0</v>
      </c>
      <c r="VES49" s="258">
        <f ca="1">IFERROR(IF(ISNUMBER(SEARCH("months",#REF!)),INDEX(INDIRECT($I$20),1)*DATEDIF(VES$25,MIN(VET$25,$F$19)+1,"m")/12,0),0)</f>
        <v>0</v>
      </c>
      <c r="VEU49" s="258">
        <f ca="1">IFERROR(IF(ISNUMBER(SEARCH("months",#REF!)),INDEX(INDIRECT($I$20),1)*DATEDIF(VEU$25,MIN(VEV$25,$F$19)+1,"m")/12,0),0)</f>
        <v>0</v>
      </c>
      <c r="VEW49" s="258">
        <f ca="1">IFERROR(IF(ISNUMBER(SEARCH("months",#REF!)),INDEX(INDIRECT($I$20),1)*DATEDIF(VEW$25,MIN(VEX$25,$F$19)+1,"m")/12,0),0)</f>
        <v>0</v>
      </c>
      <c r="VEY49" s="258">
        <f ca="1">IFERROR(IF(ISNUMBER(SEARCH("months",#REF!)),INDEX(INDIRECT($I$20),1)*DATEDIF(VEY$25,MIN(VEZ$25,$F$19)+1,"m")/12,0),0)</f>
        <v>0</v>
      </c>
      <c r="VFA49" s="258">
        <f ca="1">IFERROR(IF(ISNUMBER(SEARCH("months",#REF!)),INDEX(INDIRECT($I$20),1)*DATEDIF(VFA$25,MIN(VFB$25,$F$19)+1,"m")/12,0),0)</f>
        <v>0</v>
      </c>
      <c r="VFC49" s="258">
        <f ca="1">IFERROR(IF(ISNUMBER(SEARCH("months",#REF!)),INDEX(INDIRECT($I$20),1)*DATEDIF(VFC$25,MIN(VFD$25,$F$19)+1,"m")/12,0),0)</f>
        <v>0</v>
      </c>
      <c r="VFE49" s="258">
        <f ca="1">IFERROR(IF(ISNUMBER(SEARCH("months",#REF!)),INDEX(INDIRECT($I$20),1)*DATEDIF(VFE$25,MIN(VFF$25,$F$19)+1,"m")/12,0),0)</f>
        <v>0</v>
      </c>
      <c r="VFG49" s="258">
        <f ca="1">IFERROR(IF(ISNUMBER(SEARCH("months",#REF!)),INDEX(INDIRECT($I$20),1)*DATEDIF(VFG$25,MIN(VFH$25,$F$19)+1,"m")/12,0),0)</f>
        <v>0</v>
      </c>
      <c r="VFI49" s="258">
        <f ca="1">IFERROR(IF(ISNUMBER(SEARCH("months",#REF!)),INDEX(INDIRECT($I$20),1)*DATEDIF(VFI$25,MIN(VFJ$25,$F$19)+1,"m")/12,0),0)</f>
        <v>0</v>
      </c>
      <c r="VFK49" s="258">
        <f ca="1">IFERROR(IF(ISNUMBER(SEARCH("months",#REF!)),INDEX(INDIRECT($I$20),1)*DATEDIF(VFK$25,MIN(VFL$25,$F$19)+1,"m")/12,0),0)</f>
        <v>0</v>
      </c>
      <c r="VFM49" s="258">
        <f ca="1">IFERROR(IF(ISNUMBER(SEARCH("months",#REF!)),INDEX(INDIRECT($I$20),1)*DATEDIF(VFM$25,MIN(VFN$25,$F$19)+1,"m")/12,0),0)</f>
        <v>0</v>
      </c>
      <c r="VFO49" s="258">
        <f ca="1">IFERROR(IF(ISNUMBER(SEARCH("months",#REF!)),INDEX(INDIRECT($I$20),1)*DATEDIF(VFO$25,MIN(VFP$25,$F$19)+1,"m")/12,0),0)</f>
        <v>0</v>
      </c>
      <c r="VFQ49" s="258">
        <f ca="1">IFERROR(IF(ISNUMBER(SEARCH("months",#REF!)),INDEX(INDIRECT($I$20),1)*DATEDIF(VFQ$25,MIN(VFR$25,$F$19)+1,"m")/12,0),0)</f>
        <v>0</v>
      </c>
      <c r="VFS49" s="258">
        <f ca="1">IFERROR(IF(ISNUMBER(SEARCH("months",#REF!)),INDEX(INDIRECT($I$20),1)*DATEDIF(VFS$25,MIN(VFT$25,$F$19)+1,"m")/12,0),0)</f>
        <v>0</v>
      </c>
      <c r="VFU49" s="258">
        <f ca="1">IFERROR(IF(ISNUMBER(SEARCH("months",#REF!)),INDEX(INDIRECT($I$20),1)*DATEDIF(VFU$25,MIN(VFV$25,$F$19)+1,"m")/12,0),0)</f>
        <v>0</v>
      </c>
      <c r="VFW49" s="258">
        <f ca="1">IFERROR(IF(ISNUMBER(SEARCH("months",#REF!)),INDEX(INDIRECT($I$20),1)*DATEDIF(VFW$25,MIN(VFX$25,$F$19)+1,"m")/12,0),0)</f>
        <v>0</v>
      </c>
      <c r="VFY49" s="258">
        <f ca="1">IFERROR(IF(ISNUMBER(SEARCH("months",#REF!)),INDEX(INDIRECT($I$20),1)*DATEDIF(VFY$25,MIN(VFZ$25,$F$19)+1,"m")/12,0),0)</f>
        <v>0</v>
      </c>
      <c r="VGA49" s="258">
        <f ca="1">IFERROR(IF(ISNUMBER(SEARCH("months",#REF!)),INDEX(INDIRECT($I$20),1)*DATEDIF(VGA$25,MIN(VGB$25,$F$19)+1,"m")/12,0),0)</f>
        <v>0</v>
      </c>
      <c r="VGC49" s="258">
        <f ca="1">IFERROR(IF(ISNUMBER(SEARCH("months",#REF!)),INDEX(INDIRECT($I$20),1)*DATEDIF(VGC$25,MIN(VGD$25,$F$19)+1,"m")/12,0),0)</f>
        <v>0</v>
      </c>
      <c r="VGE49" s="258">
        <f ca="1">IFERROR(IF(ISNUMBER(SEARCH("months",#REF!)),INDEX(INDIRECT($I$20),1)*DATEDIF(VGE$25,MIN(VGF$25,$F$19)+1,"m")/12,0),0)</f>
        <v>0</v>
      </c>
      <c r="VGG49" s="258">
        <f ca="1">IFERROR(IF(ISNUMBER(SEARCH("months",#REF!)),INDEX(INDIRECT($I$20),1)*DATEDIF(VGG$25,MIN(VGH$25,$F$19)+1,"m")/12,0),0)</f>
        <v>0</v>
      </c>
      <c r="VGI49" s="258">
        <f ca="1">IFERROR(IF(ISNUMBER(SEARCH("months",#REF!)),INDEX(INDIRECT($I$20),1)*DATEDIF(VGI$25,MIN(VGJ$25,$F$19)+1,"m")/12,0),0)</f>
        <v>0</v>
      </c>
      <c r="VGK49" s="258">
        <f ca="1">IFERROR(IF(ISNUMBER(SEARCH("months",#REF!)),INDEX(INDIRECT($I$20),1)*DATEDIF(VGK$25,MIN(VGL$25,$F$19)+1,"m")/12,0),0)</f>
        <v>0</v>
      </c>
      <c r="VGM49" s="258">
        <f ca="1">IFERROR(IF(ISNUMBER(SEARCH("months",#REF!)),INDEX(INDIRECT($I$20),1)*DATEDIF(VGM$25,MIN(VGN$25,$F$19)+1,"m")/12,0),0)</f>
        <v>0</v>
      </c>
      <c r="VGO49" s="258">
        <f ca="1">IFERROR(IF(ISNUMBER(SEARCH("months",#REF!)),INDEX(INDIRECT($I$20),1)*DATEDIF(VGO$25,MIN(VGP$25,$F$19)+1,"m")/12,0),0)</f>
        <v>0</v>
      </c>
      <c r="VGQ49" s="258">
        <f ca="1">IFERROR(IF(ISNUMBER(SEARCH("months",#REF!)),INDEX(INDIRECT($I$20),1)*DATEDIF(VGQ$25,MIN(VGR$25,$F$19)+1,"m")/12,0),0)</f>
        <v>0</v>
      </c>
      <c r="VGS49" s="258">
        <f ca="1">IFERROR(IF(ISNUMBER(SEARCH("months",#REF!)),INDEX(INDIRECT($I$20),1)*DATEDIF(VGS$25,MIN(VGT$25,$F$19)+1,"m")/12,0),0)</f>
        <v>0</v>
      </c>
      <c r="VGU49" s="258">
        <f ca="1">IFERROR(IF(ISNUMBER(SEARCH("months",#REF!)),INDEX(INDIRECT($I$20),1)*DATEDIF(VGU$25,MIN(VGV$25,$F$19)+1,"m")/12,0),0)</f>
        <v>0</v>
      </c>
      <c r="VGW49" s="258">
        <f ca="1">IFERROR(IF(ISNUMBER(SEARCH("months",#REF!)),INDEX(INDIRECT($I$20),1)*DATEDIF(VGW$25,MIN(VGX$25,$F$19)+1,"m")/12,0),0)</f>
        <v>0</v>
      </c>
      <c r="VGY49" s="258">
        <f ca="1">IFERROR(IF(ISNUMBER(SEARCH("months",#REF!)),INDEX(INDIRECT($I$20),1)*DATEDIF(VGY$25,MIN(VGZ$25,$F$19)+1,"m")/12,0),0)</f>
        <v>0</v>
      </c>
      <c r="VHA49" s="258">
        <f ca="1">IFERROR(IF(ISNUMBER(SEARCH("months",#REF!)),INDEX(INDIRECT($I$20),1)*DATEDIF(VHA$25,MIN(VHB$25,$F$19)+1,"m")/12,0),0)</f>
        <v>0</v>
      </c>
      <c r="VHC49" s="258">
        <f ca="1">IFERROR(IF(ISNUMBER(SEARCH("months",#REF!)),INDEX(INDIRECT($I$20),1)*DATEDIF(VHC$25,MIN(VHD$25,$F$19)+1,"m")/12,0),0)</f>
        <v>0</v>
      </c>
      <c r="VHE49" s="258">
        <f ca="1">IFERROR(IF(ISNUMBER(SEARCH("months",#REF!)),INDEX(INDIRECT($I$20),1)*DATEDIF(VHE$25,MIN(VHF$25,$F$19)+1,"m")/12,0),0)</f>
        <v>0</v>
      </c>
      <c r="VHG49" s="258">
        <f ca="1">IFERROR(IF(ISNUMBER(SEARCH("months",#REF!)),INDEX(INDIRECT($I$20),1)*DATEDIF(VHG$25,MIN(VHH$25,$F$19)+1,"m")/12,0),0)</f>
        <v>0</v>
      </c>
      <c r="VHI49" s="258">
        <f ca="1">IFERROR(IF(ISNUMBER(SEARCH("months",#REF!)),INDEX(INDIRECT($I$20),1)*DATEDIF(VHI$25,MIN(VHJ$25,$F$19)+1,"m")/12,0),0)</f>
        <v>0</v>
      </c>
      <c r="VHK49" s="258">
        <f ca="1">IFERROR(IF(ISNUMBER(SEARCH("months",#REF!)),INDEX(INDIRECT($I$20),1)*DATEDIF(VHK$25,MIN(VHL$25,$F$19)+1,"m")/12,0),0)</f>
        <v>0</v>
      </c>
      <c r="VHM49" s="258">
        <f ca="1">IFERROR(IF(ISNUMBER(SEARCH("months",#REF!)),INDEX(INDIRECT($I$20),1)*DATEDIF(VHM$25,MIN(VHN$25,$F$19)+1,"m")/12,0),0)</f>
        <v>0</v>
      </c>
      <c r="VHO49" s="258">
        <f ca="1">IFERROR(IF(ISNUMBER(SEARCH("months",#REF!)),INDEX(INDIRECT($I$20),1)*DATEDIF(VHO$25,MIN(VHP$25,$F$19)+1,"m")/12,0),0)</f>
        <v>0</v>
      </c>
      <c r="VHQ49" s="258">
        <f ca="1">IFERROR(IF(ISNUMBER(SEARCH("months",#REF!)),INDEX(INDIRECT($I$20),1)*DATEDIF(VHQ$25,MIN(VHR$25,$F$19)+1,"m")/12,0),0)</f>
        <v>0</v>
      </c>
      <c r="VHS49" s="258">
        <f ca="1">IFERROR(IF(ISNUMBER(SEARCH("months",#REF!)),INDEX(INDIRECT($I$20),1)*DATEDIF(VHS$25,MIN(VHT$25,$F$19)+1,"m")/12,0),0)</f>
        <v>0</v>
      </c>
      <c r="VHU49" s="258">
        <f ca="1">IFERROR(IF(ISNUMBER(SEARCH("months",#REF!)),INDEX(INDIRECT($I$20),1)*DATEDIF(VHU$25,MIN(VHV$25,$F$19)+1,"m")/12,0),0)</f>
        <v>0</v>
      </c>
      <c r="VHW49" s="258">
        <f ca="1">IFERROR(IF(ISNUMBER(SEARCH("months",#REF!)),INDEX(INDIRECT($I$20),1)*DATEDIF(VHW$25,MIN(VHX$25,$F$19)+1,"m")/12,0),0)</f>
        <v>0</v>
      </c>
      <c r="VHY49" s="258">
        <f ca="1">IFERROR(IF(ISNUMBER(SEARCH("months",#REF!)),INDEX(INDIRECT($I$20),1)*DATEDIF(VHY$25,MIN(VHZ$25,$F$19)+1,"m")/12,0),0)</f>
        <v>0</v>
      </c>
      <c r="VIA49" s="258">
        <f ca="1">IFERROR(IF(ISNUMBER(SEARCH("months",#REF!)),INDEX(INDIRECT($I$20),1)*DATEDIF(VIA$25,MIN(VIB$25,$F$19)+1,"m")/12,0),0)</f>
        <v>0</v>
      </c>
      <c r="VIC49" s="258">
        <f ca="1">IFERROR(IF(ISNUMBER(SEARCH("months",#REF!)),INDEX(INDIRECT($I$20),1)*DATEDIF(VIC$25,MIN(VID$25,$F$19)+1,"m")/12,0),0)</f>
        <v>0</v>
      </c>
      <c r="VIE49" s="258">
        <f ca="1">IFERROR(IF(ISNUMBER(SEARCH("months",#REF!)),INDEX(INDIRECT($I$20),1)*DATEDIF(VIE$25,MIN(VIF$25,$F$19)+1,"m")/12,0),0)</f>
        <v>0</v>
      </c>
      <c r="VIG49" s="258">
        <f ca="1">IFERROR(IF(ISNUMBER(SEARCH("months",#REF!)),INDEX(INDIRECT($I$20),1)*DATEDIF(VIG$25,MIN(VIH$25,$F$19)+1,"m")/12,0),0)</f>
        <v>0</v>
      </c>
      <c r="VII49" s="258">
        <f ca="1">IFERROR(IF(ISNUMBER(SEARCH("months",#REF!)),INDEX(INDIRECT($I$20),1)*DATEDIF(VII$25,MIN(VIJ$25,$F$19)+1,"m")/12,0),0)</f>
        <v>0</v>
      </c>
      <c r="VIK49" s="258">
        <f ca="1">IFERROR(IF(ISNUMBER(SEARCH("months",#REF!)),INDEX(INDIRECT($I$20),1)*DATEDIF(VIK$25,MIN(VIL$25,$F$19)+1,"m")/12,0),0)</f>
        <v>0</v>
      </c>
      <c r="VIM49" s="258">
        <f ca="1">IFERROR(IF(ISNUMBER(SEARCH("months",#REF!)),INDEX(INDIRECT($I$20),1)*DATEDIF(VIM$25,MIN(VIN$25,$F$19)+1,"m")/12,0),0)</f>
        <v>0</v>
      </c>
      <c r="VIO49" s="258">
        <f ca="1">IFERROR(IF(ISNUMBER(SEARCH("months",#REF!)),INDEX(INDIRECT($I$20),1)*DATEDIF(VIO$25,MIN(VIP$25,$F$19)+1,"m")/12,0),0)</f>
        <v>0</v>
      </c>
      <c r="VIQ49" s="258">
        <f ca="1">IFERROR(IF(ISNUMBER(SEARCH("months",#REF!)),INDEX(INDIRECT($I$20),1)*DATEDIF(VIQ$25,MIN(VIR$25,$F$19)+1,"m")/12,0),0)</f>
        <v>0</v>
      </c>
      <c r="VIS49" s="258">
        <f ca="1">IFERROR(IF(ISNUMBER(SEARCH("months",#REF!)),INDEX(INDIRECT($I$20),1)*DATEDIF(VIS$25,MIN(VIT$25,$F$19)+1,"m")/12,0),0)</f>
        <v>0</v>
      </c>
      <c r="VIU49" s="258">
        <f ca="1">IFERROR(IF(ISNUMBER(SEARCH("months",#REF!)),INDEX(INDIRECT($I$20),1)*DATEDIF(VIU$25,MIN(VIV$25,$F$19)+1,"m")/12,0),0)</f>
        <v>0</v>
      </c>
      <c r="VIW49" s="258">
        <f ca="1">IFERROR(IF(ISNUMBER(SEARCH("months",#REF!)),INDEX(INDIRECT($I$20),1)*DATEDIF(VIW$25,MIN(VIX$25,$F$19)+1,"m")/12,0),0)</f>
        <v>0</v>
      </c>
      <c r="VIY49" s="258">
        <f ca="1">IFERROR(IF(ISNUMBER(SEARCH("months",#REF!)),INDEX(INDIRECT($I$20),1)*DATEDIF(VIY$25,MIN(VIZ$25,$F$19)+1,"m")/12,0),0)</f>
        <v>0</v>
      </c>
      <c r="VJA49" s="258">
        <f ca="1">IFERROR(IF(ISNUMBER(SEARCH("months",#REF!)),INDEX(INDIRECT($I$20),1)*DATEDIF(VJA$25,MIN(VJB$25,$F$19)+1,"m")/12,0),0)</f>
        <v>0</v>
      </c>
      <c r="VJC49" s="258">
        <f ca="1">IFERROR(IF(ISNUMBER(SEARCH("months",#REF!)),INDEX(INDIRECT($I$20),1)*DATEDIF(VJC$25,MIN(VJD$25,$F$19)+1,"m")/12,0),0)</f>
        <v>0</v>
      </c>
      <c r="VJE49" s="258">
        <f ca="1">IFERROR(IF(ISNUMBER(SEARCH("months",#REF!)),INDEX(INDIRECT($I$20),1)*DATEDIF(VJE$25,MIN(VJF$25,$F$19)+1,"m")/12,0),0)</f>
        <v>0</v>
      </c>
      <c r="VJG49" s="258">
        <f ca="1">IFERROR(IF(ISNUMBER(SEARCH("months",#REF!)),INDEX(INDIRECT($I$20),1)*DATEDIF(VJG$25,MIN(VJH$25,$F$19)+1,"m")/12,0),0)</f>
        <v>0</v>
      </c>
      <c r="VJI49" s="258">
        <f ca="1">IFERROR(IF(ISNUMBER(SEARCH("months",#REF!)),INDEX(INDIRECT($I$20),1)*DATEDIF(VJI$25,MIN(VJJ$25,$F$19)+1,"m")/12,0),0)</f>
        <v>0</v>
      </c>
      <c r="VJK49" s="258">
        <f ca="1">IFERROR(IF(ISNUMBER(SEARCH("months",#REF!)),INDEX(INDIRECT($I$20),1)*DATEDIF(VJK$25,MIN(VJL$25,$F$19)+1,"m")/12,0),0)</f>
        <v>0</v>
      </c>
      <c r="VJM49" s="258">
        <f ca="1">IFERROR(IF(ISNUMBER(SEARCH("months",#REF!)),INDEX(INDIRECT($I$20),1)*DATEDIF(VJM$25,MIN(VJN$25,$F$19)+1,"m")/12,0),0)</f>
        <v>0</v>
      </c>
      <c r="VJO49" s="258">
        <f ca="1">IFERROR(IF(ISNUMBER(SEARCH("months",#REF!)),INDEX(INDIRECT($I$20),1)*DATEDIF(VJO$25,MIN(VJP$25,$F$19)+1,"m")/12,0),0)</f>
        <v>0</v>
      </c>
      <c r="VJQ49" s="258">
        <f ca="1">IFERROR(IF(ISNUMBER(SEARCH("months",#REF!)),INDEX(INDIRECT($I$20),1)*DATEDIF(VJQ$25,MIN(VJR$25,$F$19)+1,"m")/12,0),0)</f>
        <v>0</v>
      </c>
      <c r="VJS49" s="258">
        <f ca="1">IFERROR(IF(ISNUMBER(SEARCH("months",#REF!)),INDEX(INDIRECT($I$20),1)*DATEDIF(VJS$25,MIN(VJT$25,$F$19)+1,"m")/12,0),0)</f>
        <v>0</v>
      </c>
      <c r="VJU49" s="258">
        <f ca="1">IFERROR(IF(ISNUMBER(SEARCH("months",#REF!)),INDEX(INDIRECT($I$20),1)*DATEDIF(VJU$25,MIN(VJV$25,$F$19)+1,"m")/12,0),0)</f>
        <v>0</v>
      </c>
      <c r="VJW49" s="258">
        <f ca="1">IFERROR(IF(ISNUMBER(SEARCH("months",#REF!)),INDEX(INDIRECT($I$20),1)*DATEDIF(VJW$25,MIN(VJX$25,$F$19)+1,"m")/12,0),0)</f>
        <v>0</v>
      </c>
      <c r="VJY49" s="258">
        <f ca="1">IFERROR(IF(ISNUMBER(SEARCH("months",#REF!)),INDEX(INDIRECT($I$20),1)*DATEDIF(VJY$25,MIN(VJZ$25,$F$19)+1,"m")/12,0),0)</f>
        <v>0</v>
      </c>
      <c r="VKA49" s="258">
        <f ca="1">IFERROR(IF(ISNUMBER(SEARCH("months",#REF!)),INDEX(INDIRECT($I$20),1)*DATEDIF(VKA$25,MIN(VKB$25,$F$19)+1,"m")/12,0),0)</f>
        <v>0</v>
      </c>
      <c r="VKC49" s="258">
        <f ca="1">IFERROR(IF(ISNUMBER(SEARCH("months",#REF!)),INDEX(INDIRECT($I$20),1)*DATEDIF(VKC$25,MIN(VKD$25,$F$19)+1,"m")/12,0),0)</f>
        <v>0</v>
      </c>
      <c r="VKE49" s="258">
        <f ca="1">IFERROR(IF(ISNUMBER(SEARCH("months",#REF!)),INDEX(INDIRECT($I$20),1)*DATEDIF(VKE$25,MIN(VKF$25,$F$19)+1,"m")/12,0),0)</f>
        <v>0</v>
      </c>
      <c r="VKG49" s="258">
        <f ca="1">IFERROR(IF(ISNUMBER(SEARCH("months",#REF!)),INDEX(INDIRECT($I$20),1)*DATEDIF(VKG$25,MIN(VKH$25,$F$19)+1,"m")/12,0),0)</f>
        <v>0</v>
      </c>
      <c r="VKI49" s="258">
        <f ca="1">IFERROR(IF(ISNUMBER(SEARCH("months",#REF!)),INDEX(INDIRECT($I$20),1)*DATEDIF(VKI$25,MIN(VKJ$25,$F$19)+1,"m")/12,0),0)</f>
        <v>0</v>
      </c>
      <c r="VKK49" s="258">
        <f ca="1">IFERROR(IF(ISNUMBER(SEARCH("months",#REF!)),INDEX(INDIRECT($I$20),1)*DATEDIF(VKK$25,MIN(VKL$25,$F$19)+1,"m")/12,0),0)</f>
        <v>0</v>
      </c>
      <c r="VKM49" s="258">
        <f ca="1">IFERROR(IF(ISNUMBER(SEARCH("months",#REF!)),INDEX(INDIRECT($I$20),1)*DATEDIF(VKM$25,MIN(VKN$25,$F$19)+1,"m")/12,0),0)</f>
        <v>0</v>
      </c>
      <c r="VKO49" s="258">
        <f ca="1">IFERROR(IF(ISNUMBER(SEARCH("months",#REF!)),INDEX(INDIRECT($I$20),1)*DATEDIF(VKO$25,MIN(VKP$25,$F$19)+1,"m")/12,0),0)</f>
        <v>0</v>
      </c>
      <c r="VKQ49" s="258">
        <f ca="1">IFERROR(IF(ISNUMBER(SEARCH("months",#REF!)),INDEX(INDIRECT($I$20),1)*DATEDIF(VKQ$25,MIN(VKR$25,$F$19)+1,"m")/12,0),0)</f>
        <v>0</v>
      </c>
      <c r="VKS49" s="258">
        <f ca="1">IFERROR(IF(ISNUMBER(SEARCH("months",#REF!)),INDEX(INDIRECT($I$20),1)*DATEDIF(VKS$25,MIN(VKT$25,$F$19)+1,"m")/12,0),0)</f>
        <v>0</v>
      </c>
      <c r="VKU49" s="258">
        <f ca="1">IFERROR(IF(ISNUMBER(SEARCH("months",#REF!)),INDEX(INDIRECT($I$20),1)*DATEDIF(VKU$25,MIN(VKV$25,$F$19)+1,"m")/12,0),0)</f>
        <v>0</v>
      </c>
      <c r="VKW49" s="258">
        <f ca="1">IFERROR(IF(ISNUMBER(SEARCH("months",#REF!)),INDEX(INDIRECT($I$20),1)*DATEDIF(VKW$25,MIN(VKX$25,$F$19)+1,"m")/12,0),0)</f>
        <v>0</v>
      </c>
      <c r="VKY49" s="258">
        <f ca="1">IFERROR(IF(ISNUMBER(SEARCH("months",#REF!)),INDEX(INDIRECT($I$20),1)*DATEDIF(VKY$25,MIN(VKZ$25,$F$19)+1,"m")/12,0),0)</f>
        <v>0</v>
      </c>
      <c r="VLA49" s="258">
        <f ca="1">IFERROR(IF(ISNUMBER(SEARCH("months",#REF!)),INDEX(INDIRECT($I$20),1)*DATEDIF(VLA$25,MIN(VLB$25,$F$19)+1,"m")/12,0),0)</f>
        <v>0</v>
      </c>
      <c r="VLC49" s="258">
        <f ca="1">IFERROR(IF(ISNUMBER(SEARCH("months",#REF!)),INDEX(INDIRECT($I$20),1)*DATEDIF(VLC$25,MIN(VLD$25,$F$19)+1,"m")/12,0),0)</f>
        <v>0</v>
      </c>
      <c r="VLE49" s="258">
        <f ca="1">IFERROR(IF(ISNUMBER(SEARCH("months",#REF!)),INDEX(INDIRECT($I$20),1)*DATEDIF(VLE$25,MIN(VLF$25,$F$19)+1,"m")/12,0),0)</f>
        <v>0</v>
      </c>
      <c r="VLG49" s="258">
        <f ca="1">IFERROR(IF(ISNUMBER(SEARCH("months",#REF!)),INDEX(INDIRECT($I$20),1)*DATEDIF(VLG$25,MIN(VLH$25,$F$19)+1,"m")/12,0),0)</f>
        <v>0</v>
      </c>
      <c r="VLI49" s="258">
        <f ca="1">IFERROR(IF(ISNUMBER(SEARCH("months",#REF!)),INDEX(INDIRECT($I$20),1)*DATEDIF(VLI$25,MIN(VLJ$25,$F$19)+1,"m")/12,0),0)</f>
        <v>0</v>
      </c>
      <c r="VLK49" s="258">
        <f ca="1">IFERROR(IF(ISNUMBER(SEARCH("months",#REF!)),INDEX(INDIRECT($I$20),1)*DATEDIF(VLK$25,MIN(VLL$25,$F$19)+1,"m")/12,0),0)</f>
        <v>0</v>
      </c>
      <c r="VLM49" s="258">
        <f ca="1">IFERROR(IF(ISNUMBER(SEARCH("months",#REF!)),INDEX(INDIRECT($I$20),1)*DATEDIF(VLM$25,MIN(VLN$25,$F$19)+1,"m")/12,0),0)</f>
        <v>0</v>
      </c>
      <c r="VLO49" s="258">
        <f ca="1">IFERROR(IF(ISNUMBER(SEARCH("months",#REF!)),INDEX(INDIRECT($I$20),1)*DATEDIF(VLO$25,MIN(VLP$25,$F$19)+1,"m")/12,0),0)</f>
        <v>0</v>
      </c>
      <c r="VLQ49" s="258">
        <f ca="1">IFERROR(IF(ISNUMBER(SEARCH("months",#REF!)),INDEX(INDIRECT($I$20),1)*DATEDIF(VLQ$25,MIN(VLR$25,$F$19)+1,"m")/12,0),0)</f>
        <v>0</v>
      </c>
      <c r="VLS49" s="258">
        <f ca="1">IFERROR(IF(ISNUMBER(SEARCH("months",#REF!)),INDEX(INDIRECT($I$20),1)*DATEDIF(VLS$25,MIN(VLT$25,$F$19)+1,"m")/12,0),0)</f>
        <v>0</v>
      </c>
      <c r="VLU49" s="258">
        <f ca="1">IFERROR(IF(ISNUMBER(SEARCH("months",#REF!)),INDEX(INDIRECT($I$20),1)*DATEDIF(VLU$25,MIN(VLV$25,$F$19)+1,"m")/12,0),0)</f>
        <v>0</v>
      </c>
      <c r="VLW49" s="258">
        <f ca="1">IFERROR(IF(ISNUMBER(SEARCH("months",#REF!)),INDEX(INDIRECT($I$20),1)*DATEDIF(VLW$25,MIN(VLX$25,$F$19)+1,"m")/12,0),0)</f>
        <v>0</v>
      </c>
      <c r="VLY49" s="258">
        <f ca="1">IFERROR(IF(ISNUMBER(SEARCH("months",#REF!)),INDEX(INDIRECT($I$20),1)*DATEDIF(VLY$25,MIN(VLZ$25,$F$19)+1,"m")/12,0),0)</f>
        <v>0</v>
      </c>
      <c r="VMA49" s="258">
        <f ca="1">IFERROR(IF(ISNUMBER(SEARCH("months",#REF!)),INDEX(INDIRECT($I$20),1)*DATEDIF(VMA$25,MIN(VMB$25,$F$19)+1,"m")/12,0),0)</f>
        <v>0</v>
      </c>
      <c r="VMC49" s="258">
        <f ca="1">IFERROR(IF(ISNUMBER(SEARCH("months",#REF!)),INDEX(INDIRECT($I$20),1)*DATEDIF(VMC$25,MIN(VMD$25,$F$19)+1,"m")/12,0),0)</f>
        <v>0</v>
      </c>
      <c r="VME49" s="258">
        <f ca="1">IFERROR(IF(ISNUMBER(SEARCH("months",#REF!)),INDEX(INDIRECT($I$20),1)*DATEDIF(VME$25,MIN(VMF$25,$F$19)+1,"m")/12,0),0)</f>
        <v>0</v>
      </c>
      <c r="VMG49" s="258">
        <f ca="1">IFERROR(IF(ISNUMBER(SEARCH("months",#REF!)),INDEX(INDIRECT($I$20),1)*DATEDIF(VMG$25,MIN(VMH$25,$F$19)+1,"m")/12,0),0)</f>
        <v>0</v>
      </c>
      <c r="VMI49" s="258">
        <f ca="1">IFERROR(IF(ISNUMBER(SEARCH("months",#REF!)),INDEX(INDIRECT($I$20),1)*DATEDIF(VMI$25,MIN(VMJ$25,$F$19)+1,"m")/12,0),0)</f>
        <v>0</v>
      </c>
      <c r="VMK49" s="258">
        <f ca="1">IFERROR(IF(ISNUMBER(SEARCH("months",#REF!)),INDEX(INDIRECT($I$20),1)*DATEDIF(VMK$25,MIN(VML$25,$F$19)+1,"m")/12,0),0)</f>
        <v>0</v>
      </c>
      <c r="VMM49" s="258">
        <f ca="1">IFERROR(IF(ISNUMBER(SEARCH("months",#REF!)),INDEX(INDIRECT($I$20),1)*DATEDIF(VMM$25,MIN(VMN$25,$F$19)+1,"m")/12,0),0)</f>
        <v>0</v>
      </c>
      <c r="VMO49" s="258">
        <f ca="1">IFERROR(IF(ISNUMBER(SEARCH("months",#REF!)),INDEX(INDIRECT($I$20),1)*DATEDIF(VMO$25,MIN(VMP$25,$F$19)+1,"m")/12,0),0)</f>
        <v>0</v>
      </c>
      <c r="VMQ49" s="258">
        <f ca="1">IFERROR(IF(ISNUMBER(SEARCH("months",#REF!)),INDEX(INDIRECT($I$20),1)*DATEDIF(VMQ$25,MIN(VMR$25,$F$19)+1,"m")/12,0),0)</f>
        <v>0</v>
      </c>
      <c r="VMS49" s="258">
        <f ca="1">IFERROR(IF(ISNUMBER(SEARCH("months",#REF!)),INDEX(INDIRECT($I$20),1)*DATEDIF(VMS$25,MIN(VMT$25,$F$19)+1,"m")/12,0),0)</f>
        <v>0</v>
      </c>
      <c r="VMU49" s="258">
        <f ca="1">IFERROR(IF(ISNUMBER(SEARCH("months",#REF!)),INDEX(INDIRECT($I$20),1)*DATEDIF(VMU$25,MIN(VMV$25,$F$19)+1,"m")/12,0),0)</f>
        <v>0</v>
      </c>
      <c r="VMW49" s="258">
        <f ca="1">IFERROR(IF(ISNUMBER(SEARCH("months",#REF!)),INDEX(INDIRECT($I$20),1)*DATEDIF(VMW$25,MIN(VMX$25,$F$19)+1,"m")/12,0),0)</f>
        <v>0</v>
      </c>
      <c r="VMY49" s="258">
        <f ca="1">IFERROR(IF(ISNUMBER(SEARCH("months",#REF!)),INDEX(INDIRECT($I$20),1)*DATEDIF(VMY$25,MIN(VMZ$25,$F$19)+1,"m")/12,0),0)</f>
        <v>0</v>
      </c>
      <c r="VNA49" s="258">
        <f ca="1">IFERROR(IF(ISNUMBER(SEARCH("months",#REF!)),INDEX(INDIRECT($I$20),1)*DATEDIF(VNA$25,MIN(VNB$25,$F$19)+1,"m")/12,0),0)</f>
        <v>0</v>
      </c>
      <c r="VNC49" s="258">
        <f ca="1">IFERROR(IF(ISNUMBER(SEARCH("months",#REF!)),INDEX(INDIRECT($I$20),1)*DATEDIF(VNC$25,MIN(VND$25,$F$19)+1,"m")/12,0),0)</f>
        <v>0</v>
      </c>
      <c r="VNE49" s="258">
        <f ca="1">IFERROR(IF(ISNUMBER(SEARCH("months",#REF!)),INDEX(INDIRECT($I$20),1)*DATEDIF(VNE$25,MIN(VNF$25,$F$19)+1,"m")/12,0),0)</f>
        <v>0</v>
      </c>
      <c r="VNG49" s="258">
        <f ca="1">IFERROR(IF(ISNUMBER(SEARCH("months",#REF!)),INDEX(INDIRECT($I$20),1)*DATEDIF(VNG$25,MIN(VNH$25,$F$19)+1,"m")/12,0),0)</f>
        <v>0</v>
      </c>
      <c r="VNI49" s="258">
        <f ca="1">IFERROR(IF(ISNUMBER(SEARCH("months",#REF!)),INDEX(INDIRECT($I$20),1)*DATEDIF(VNI$25,MIN(VNJ$25,$F$19)+1,"m")/12,0),0)</f>
        <v>0</v>
      </c>
      <c r="VNK49" s="258">
        <f ca="1">IFERROR(IF(ISNUMBER(SEARCH("months",#REF!)),INDEX(INDIRECT($I$20),1)*DATEDIF(VNK$25,MIN(VNL$25,$F$19)+1,"m")/12,0),0)</f>
        <v>0</v>
      </c>
      <c r="VNM49" s="258">
        <f ca="1">IFERROR(IF(ISNUMBER(SEARCH("months",#REF!)),INDEX(INDIRECT($I$20),1)*DATEDIF(VNM$25,MIN(VNN$25,$F$19)+1,"m")/12,0),0)</f>
        <v>0</v>
      </c>
      <c r="VNO49" s="258">
        <f ca="1">IFERROR(IF(ISNUMBER(SEARCH("months",#REF!)),INDEX(INDIRECT($I$20),1)*DATEDIF(VNO$25,MIN(VNP$25,$F$19)+1,"m")/12,0),0)</f>
        <v>0</v>
      </c>
      <c r="VNQ49" s="258">
        <f ca="1">IFERROR(IF(ISNUMBER(SEARCH("months",#REF!)),INDEX(INDIRECT($I$20),1)*DATEDIF(VNQ$25,MIN(VNR$25,$F$19)+1,"m")/12,0),0)</f>
        <v>0</v>
      </c>
      <c r="VNS49" s="258">
        <f ca="1">IFERROR(IF(ISNUMBER(SEARCH("months",#REF!)),INDEX(INDIRECT($I$20),1)*DATEDIF(VNS$25,MIN(VNT$25,$F$19)+1,"m")/12,0),0)</f>
        <v>0</v>
      </c>
      <c r="VNU49" s="258">
        <f ca="1">IFERROR(IF(ISNUMBER(SEARCH("months",#REF!)),INDEX(INDIRECT($I$20),1)*DATEDIF(VNU$25,MIN(VNV$25,$F$19)+1,"m")/12,0),0)</f>
        <v>0</v>
      </c>
      <c r="VNW49" s="258">
        <f ca="1">IFERROR(IF(ISNUMBER(SEARCH("months",#REF!)),INDEX(INDIRECT($I$20),1)*DATEDIF(VNW$25,MIN(VNX$25,$F$19)+1,"m")/12,0),0)</f>
        <v>0</v>
      </c>
      <c r="VNY49" s="258">
        <f ca="1">IFERROR(IF(ISNUMBER(SEARCH("months",#REF!)),INDEX(INDIRECT($I$20),1)*DATEDIF(VNY$25,MIN(VNZ$25,$F$19)+1,"m")/12,0),0)</f>
        <v>0</v>
      </c>
      <c r="VOA49" s="258">
        <f ca="1">IFERROR(IF(ISNUMBER(SEARCH("months",#REF!)),INDEX(INDIRECT($I$20),1)*DATEDIF(VOA$25,MIN(VOB$25,$F$19)+1,"m")/12,0),0)</f>
        <v>0</v>
      </c>
      <c r="VOC49" s="258">
        <f ca="1">IFERROR(IF(ISNUMBER(SEARCH("months",#REF!)),INDEX(INDIRECT($I$20),1)*DATEDIF(VOC$25,MIN(VOD$25,$F$19)+1,"m")/12,0),0)</f>
        <v>0</v>
      </c>
      <c r="VOE49" s="258">
        <f ca="1">IFERROR(IF(ISNUMBER(SEARCH("months",#REF!)),INDEX(INDIRECT($I$20),1)*DATEDIF(VOE$25,MIN(VOF$25,$F$19)+1,"m")/12,0),0)</f>
        <v>0</v>
      </c>
      <c r="VOG49" s="258">
        <f ca="1">IFERROR(IF(ISNUMBER(SEARCH("months",#REF!)),INDEX(INDIRECT($I$20),1)*DATEDIF(VOG$25,MIN(VOH$25,$F$19)+1,"m")/12,0),0)</f>
        <v>0</v>
      </c>
      <c r="VOI49" s="258">
        <f ca="1">IFERROR(IF(ISNUMBER(SEARCH("months",#REF!)),INDEX(INDIRECT($I$20),1)*DATEDIF(VOI$25,MIN(VOJ$25,$F$19)+1,"m")/12,0),0)</f>
        <v>0</v>
      </c>
      <c r="VOK49" s="258">
        <f ca="1">IFERROR(IF(ISNUMBER(SEARCH("months",#REF!)),INDEX(INDIRECT($I$20),1)*DATEDIF(VOK$25,MIN(VOL$25,$F$19)+1,"m")/12,0),0)</f>
        <v>0</v>
      </c>
      <c r="VOM49" s="258">
        <f ca="1">IFERROR(IF(ISNUMBER(SEARCH("months",#REF!)),INDEX(INDIRECT($I$20),1)*DATEDIF(VOM$25,MIN(VON$25,$F$19)+1,"m")/12,0),0)</f>
        <v>0</v>
      </c>
      <c r="VOO49" s="258">
        <f ca="1">IFERROR(IF(ISNUMBER(SEARCH("months",#REF!)),INDEX(INDIRECT($I$20),1)*DATEDIF(VOO$25,MIN(VOP$25,$F$19)+1,"m")/12,0),0)</f>
        <v>0</v>
      </c>
      <c r="VOQ49" s="258">
        <f ca="1">IFERROR(IF(ISNUMBER(SEARCH("months",#REF!)),INDEX(INDIRECT($I$20),1)*DATEDIF(VOQ$25,MIN(VOR$25,$F$19)+1,"m")/12,0),0)</f>
        <v>0</v>
      </c>
      <c r="VOS49" s="258">
        <f ca="1">IFERROR(IF(ISNUMBER(SEARCH("months",#REF!)),INDEX(INDIRECT($I$20),1)*DATEDIF(VOS$25,MIN(VOT$25,$F$19)+1,"m")/12,0),0)</f>
        <v>0</v>
      </c>
      <c r="VOU49" s="258">
        <f ca="1">IFERROR(IF(ISNUMBER(SEARCH("months",#REF!)),INDEX(INDIRECT($I$20),1)*DATEDIF(VOU$25,MIN(VOV$25,$F$19)+1,"m")/12,0),0)</f>
        <v>0</v>
      </c>
      <c r="VOW49" s="258">
        <f ca="1">IFERROR(IF(ISNUMBER(SEARCH("months",#REF!)),INDEX(INDIRECT($I$20),1)*DATEDIF(VOW$25,MIN(VOX$25,$F$19)+1,"m")/12,0),0)</f>
        <v>0</v>
      </c>
      <c r="VOY49" s="258">
        <f ca="1">IFERROR(IF(ISNUMBER(SEARCH("months",#REF!)),INDEX(INDIRECT($I$20),1)*DATEDIF(VOY$25,MIN(VOZ$25,$F$19)+1,"m")/12,0),0)</f>
        <v>0</v>
      </c>
      <c r="VPA49" s="258">
        <f ca="1">IFERROR(IF(ISNUMBER(SEARCH("months",#REF!)),INDEX(INDIRECT($I$20),1)*DATEDIF(VPA$25,MIN(VPB$25,$F$19)+1,"m")/12,0),0)</f>
        <v>0</v>
      </c>
      <c r="VPC49" s="258">
        <f ca="1">IFERROR(IF(ISNUMBER(SEARCH("months",#REF!)),INDEX(INDIRECT($I$20),1)*DATEDIF(VPC$25,MIN(VPD$25,$F$19)+1,"m")/12,0),0)</f>
        <v>0</v>
      </c>
      <c r="VPE49" s="258">
        <f ca="1">IFERROR(IF(ISNUMBER(SEARCH("months",#REF!)),INDEX(INDIRECT($I$20),1)*DATEDIF(VPE$25,MIN(VPF$25,$F$19)+1,"m")/12,0),0)</f>
        <v>0</v>
      </c>
      <c r="VPG49" s="258">
        <f ca="1">IFERROR(IF(ISNUMBER(SEARCH("months",#REF!)),INDEX(INDIRECT($I$20),1)*DATEDIF(VPG$25,MIN(VPH$25,$F$19)+1,"m")/12,0),0)</f>
        <v>0</v>
      </c>
      <c r="VPI49" s="258">
        <f ca="1">IFERROR(IF(ISNUMBER(SEARCH("months",#REF!)),INDEX(INDIRECT($I$20),1)*DATEDIF(VPI$25,MIN(VPJ$25,$F$19)+1,"m")/12,0),0)</f>
        <v>0</v>
      </c>
      <c r="VPK49" s="258">
        <f ca="1">IFERROR(IF(ISNUMBER(SEARCH("months",#REF!)),INDEX(INDIRECT($I$20),1)*DATEDIF(VPK$25,MIN(VPL$25,$F$19)+1,"m")/12,0),0)</f>
        <v>0</v>
      </c>
      <c r="VPM49" s="258">
        <f ca="1">IFERROR(IF(ISNUMBER(SEARCH("months",#REF!)),INDEX(INDIRECT($I$20),1)*DATEDIF(VPM$25,MIN(VPN$25,$F$19)+1,"m")/12,0),0)</f>
        <v>0</v>
      </c>
      <c r="VPO49" s="258">
        <f ca="1">IFERROR(IF(ISNUMBER(SEARCH("months",#REF!)),INDEX(INDIRECT($I$20),1)*DATEDIF(VPO$25,MIN(VPP$25,$F$19)+1,"m")/12,0),0)</f>
        <v>0</v>
      </c>
      <c r="VPQ49" s="258">
        <f ca="1">IFERROR(IF(ISNUMBER(SEARCH("months",#REF!)),INDEX(INDIRECT($I$20),1)*DATEDIF(VPQ$25,MIN(VPR$25,$F$19)+1,"m")/12,0),0)</f>
        <v>0</v>
      </c>
      <c r="VPS49" s="258">
        <f ca="1">IFERROR(IF(ISNUMBER(SEARCH("months",#REF!)),INDEX(INDIRECT($I$20),1)*DATEDIF(VPS$25,MIN(VPT$25,$F$19)+1,"m")/12,0),0)</f>
        <v>0</v>
      </c>
      <c r="VPU49" s="258">
        <f ca="1">IFERROR(IF(ISNUMBER(SEARCH("months",#REF!)),INDEX(INDIRECT($I$20),1)*DATEDIF(VPU$25,MIN(VPV$25,$F$19)+1,"m")/12,0),0)</f>
        <v>0</v>
      </c>
      <c r="VPW49" s="258">
        <f ca="1">IFERROR(IF(ISNUMBER(SEARCH("months",#REF!)),INDEX(INDIRECT($I$20),1)*DATEDIF(VPW$25,MIN(VPX$25,$F$19)+1,"m")/12,0),0)</f>
        <v>0</v>
      </c>
      <c r="VPY49" s="258">
        <f ca="1">IFERROR(IF(ISNUMBER(SEARCH("months",#REF!)),INDEX(INDIRECT($I$20),1)*DATEDIF(VPY$25,MIN(VPZ$25,$F$19)+1,"m")/12,0),0)</f>
        <v>0</v>
      </c>
      <c r="VQA49" s="258">
        <f ca="1">IFERROR(IF(ISNUMBER(SEARCH("months",#REF!)),INDEX(INDIRECT($I$20),1)*DATEDIF(VQA$25,MIN(VQB$25,$F$19)+1,"m")/12,0),0)</f>
        <v>0</v>
      </c>
      <c r="VQC49" s="258">
        <f ca="1">IFERROR(IF(ISNUMBER(SEARCH("months",#REF!)),INDEX(INDIRECT($I$20),1)*DATEDIF(VQC$25,MIN(VQD$25,$F$19)+1,"m")/12,0),0)</f>
        <v>0</v>
      </c>
      <c r="VQE49" s="258">
        <f ca="1">IFERROR(IF(ISNUMBER(SEARCH("months",#REF!)),INDEX(INDIRECT($I$20),1)*DATEDIF(VQE$25,MIN(VQF$25,$F$19)+1,"m")/12,0),0)</f>
        <v>0</v>
      </c>
      <c r="VQG49" s="258">
        <f ca="1">IFERROR(IF(ISNUMBER(SEARCH("months",#REF!)),INDEX(INDIRECT($I$20),1)*DATEDIF(VQG$25,MIN(VQH$25,$F$19)+1,"m")/12,0),0)</f>
        <v>0</v>
      </c>
      <c r="VQI49" s="258">
        <f ca="1">IFERROR(IF(ISNUMBER(SEARCH("months",#REF!)),INDEX(INDIRECT($I$20),1)*DATEDIF(VQI$25,MIN(VQJ$25,$F$19)+1,"m")/12,0),0)</f>
        <v>0</v>
      </c>
      <c r="VQK49" s="258">
        <f ca="1">IFERROR(IF(ISNUMBER(SEARCH("months",#REF!)),INDEX(INDIRECT($I$20),1)*DATEDIF(VQK$25,MIN(VQL$25,$F$19)+1,"m")/12,0),0)</f>
        <v>0</v>
      </c>
      <c r="VQM49" s="258">
        <f ca="1">IFERROR(IF(ISNUMBER(SEARCH("months",#REF!)),INDEX(INDIRECT($I$20),1)*DATEDIF(VQM$25,MIN(VQN$25,$F$19)+1,"m")/12,0),0)</f>
        <v>0</v>
      </c>
      <c r="VQO49" s="258">
        <f ca="1">IFERROR(IF(ISNUMBER(SEARCH("months",#REF!)),INDEX(INDIRECT($I$20),1)*DATEDIF(VQO$25,MIN(VQP$25,$F$19)+1,"m")/12,0),0)</f>
        <v>0</v>
      </c>
      <c r="VQQ49" s="258">
        <f ca="1">IFERROR(IF(ISNUMBER(SEARCH("months",#REF!)),INDEX(INDIRECT($I$20),1)*DATEDIF(VQQ$25,MIN(VQR$25,$F$19)+1,"m")/12,0),0)</f>
        <v>0</v>
      </c>
      <c r="VQS49" s="258">
        <f ca="1">IFERROR(IF(ISNUMBER(SEARCH("months",#REF!)),INDEX(INDIRECT($I$20),1)*DATEDIF(VQS$25,MIN(VQT$25,$F$19)+1,"m")/12,0),0)</f>
        <v>0</v>
      </c>
      <c r="VQU49" s="258">
        <f ca="1">IFERROR(IF(ISNUMBER(SEARCH("months",#REF!)),INDEX(INDIRECT($I$20),1)*DATEDIF(VQU$25,MIN(VQV$25,$F$19)+1,"m")/12,0),0)</f>
        <v>0</v>
      </c>
      <c r="VQW49" s="258">
        <f ca="1">IFERROR(IF(ISNUMBER(SEARCH("months",#REF!)),INDEX(INDIRECT($I$20),1)*DATEDIF(VQW$25,MIN(VQX$25,$F$19)+1,"m")/12,0),0)</f>
        <v>0</v>
      </c>
      <c r="VQY49" s="258">
        <f ca="1">IFERROR(IF(ISNUMBER(SEARCH("months",#REF!)),INDEX(INDIRECT($I$20),1)*DATEDIF(VQY$25,MIN(VQZ$25,$F$19)+1,"m")/12,0),0)</f>
        <v>0</v>
      </c>
      <c r="VRA49" s="258">
        <f ca="1">IFERROR(IF(ISNUMBER(SEARCH("months",#REF!)),INDEX(INDIRECT($I$20),1)*DATEDIF(VRA$25,MIN(VRB$25,$F$19)+1,"m")/12,0),0)</f>
        <v>0</v>
      </c>
      <c r="VRC49" s="258">
        <f ca="1">IFERROR(IF(ISNUMBER(SEARCH("months",#REF!)),INDEX(INDIRECT($I$20),1)*DATEDIF(VRC$25,MIN(VRD$25,$F$19)+1,"m")/12,0),0)</f>
        <v>0</v>
      </c>
      <c r="VRE49" s="258">
        <f ca="1">IFERROR(IF(ISNUMBER(SEARCH("months",#REF!)),INDEX(INDIRECT($I$20),1)*DATEDIF(VRE$25,MIN(VRF$25,$F$19)+1,"m")/12,0),0)</f>
        <v>0</v>
      </c>
      <c r="VRG49" s="258">
        <f ca="1">IFERROR(IF(ISNUMBER(SEARCH("months",#REF!)),INDEX(INDIRECT($I$20),1)*DATEDIF(VRG$25,MIN(VRH$25,$F$19)+1,"m")/12,0),0)</f>
        <v>0</v>
      </c>
      <c r="VRI49" s="258">
        <f ca="1">IFERROR(IF(ISNUMBER(SEARCH("months",#REF!)),INDEX(INDIRECT($I$20),1)*DATEDIF(VRI$25,MIN(VRJ$25,$F$19)+1,"m")/12,0),0)</f>
        <v>0</v>
      </c>
      <c r="VRK49" s="258">
        <f ca="1">IFERROR(IF(ISNUMBER(SEARCH("months",#REF!)),INDEX(INDIRECT($I$20),1)*DATEDIF(VRK$25,MIN(VRL$25,$F$19)+1,"m")/12,0),0)</f>
        <v>0</v>
      </c>
      <c r="VRM49" s="258">
        <f ca="1">IFERROR(IF(ISNUMBER(SEARCH("months",#REF!)),INDEX(INDIRECT($I$20),1)*DATEDIF(VRM$25,MIN(VRN$25,$F$19)+1,"m")/12,0),0)</f>
        <v>0</v>
      </c>
      <c r="VRO49" s="258">
        <f ca="1">IFERROR(IF(ISNUMBER(SEARCH("months",#REF!)),INDEX(INDIRECT($I$20),1)*DATEDIF(VRO$25,MIN(VRP$25,$F$19)+1,"m")/12,0),0)</f>
        <v>0</v>
      </c>
      <c r="VRQ49" s="258">
        <f ca="1">IFERROR(IF(ISNUMBER(SEARCH("months",#REF!)),INDEX(INDIRECT($I$20),1)*DATEDIF(VRQ$25,MIN(VRR$25,$F$19)+1,"m")/12,0),0)</f>
        <v>0</v>
      </c>
      <c r="VRS49" s="258">
        <f ca="1">IFERROR(IF(ISNUMBER(SEARCH("months",#REF!)),INDEX(INDIRECT($I$20),1)*DATEDIF(VRS$25,MIN(VRT$25,$F$19)+1,"m")/12,0),0)</f>
        <v>0</v>
      </c>
      <c r="VRU49" s="258">
        <f ca="1">IFERROR(IF(ISNUMBER(SEARCH("months",#REF!)),INDEX(INDIRECT($I$20),1)*DATEDIF(VRU$25,MIN(VRV$25,$F$19)+1,"m")/12,0),0)</f>
        <v>0</v>
      </c>
      <c r="VRW49" s="258">
        <f ca="1">IFERROR(IF(ISNUMBER(SEARCH("months",#REF!)),INDEX(INDIRECT($I$20),1)*DATEDIF(VRW$25,MIN(VRX$25,$F$19)+1,"m")/12,0),0)</f>
        <v>0</v>
      </c>
      <c r="VRY49" s="258">
        <f ca="1">IFERROR(IF(ISNUMBER(SEARCH("months",#REF!)),INDEX(INDIRECT($I$20),1)*DATEDIF(VRY$25,MIN(VRZ$25,$F$19)+1,"m")/12,0),0)</f>
        <v>0</v>
      </c>
      <c r="VSA49" s="258">
        <f ca="1">IFERROR(IF(ISNUMBER(SEARCH("months",#REF!)),INDEX(INDIRECT($I$20),1)*DATEDIF(VSA$25,MIN(VSB$25,$F$19)+1,"m")/12,0),0)</f>
        <v>0</v>
      </c>
      <c r="VSC49" s="258">
        <f ca="1">IFERROR(IF(ISNUMBER(SEARCH("months",#REF!)),INDEX(INDIRECT($I$20),1)*DATEDIF(VSC$25,MIN(VSD$25,$F$19)+1,"m")/12,0),0)</f>
        <v>0</v>
      </c>
      <c r="VSE49" s="258">
        <f ca="1">IFERROR(IF(ISNUMBER(SEARCH("months",#REF!)),INDEX(INDIRECT($I$20),1)*DATEDIF(VSE$25,MIN(VSF$25,$F$19)+1,"m")/12,0),0)</f>
        <v>0</v>
      </c>
      <c r="VSG49" s="258">
        <f ca="1">IFERROR(IF(ISNUMBER(SEARCH("months",#REF!)),INDEX(INDIRECT($I$20),1)*DATEDIF(VSG$25,MIN(VSH$25,$F$19)+1,"m")/12,0),0)</f>
        <v>0</v>
      </c>
      <c r="VSI49" s="258">
        <f ca="1">IFERROR(IF(ISNUMBER(SEARCH("months",#REF!)),INDEX(INDIRECT($I$20),1)*DATEDIF(VSI$25,MIN(VSJ$25,$F$19)+1,"m")/12,0),0)</f>
        <v>0</v>
      </c>
      <c r="VSK49" s="258">
        <f ca="1">IFERROR(IF(ISNUMBER(SEARCH("months",#REF!)),INDEX(INDIRECT($I$20),1)*DATEDIF(VSK$25,MIN(VSL$25,$F$19)+1,"m")/12,0),0)</f>
        <v>0</v>
      </c>
      <c r="VSM49" s="258">
        <f ca="1">IFERROR(IF(ISNUMBER(SEARCH("months",#REF!)),INDEX(INDIRECT($I$20),1)*DATEDIF(VSM$25,MIN(VSN$25,$F$19)+1,"m")/12,0),0)</f>
        <v>0</v>
      </c>
      <c r="VSO49" s="258">
        <f ca="1">IFERROR(IF(ISNUMBER(SEARCH("months",#REF!)),INDEX(INDIRECT($I$20),1)*DATEDIF(VSO$25,MIN(VSP$25,$F$19)+1,"m")/12,0),0)</f>
        <v>0</v>
      </c>
      <c r="VSQ49" s="258">
        <f ca="1">IFERROR(IF(ISNUMBER(SEARCH("months",#REF!)),INDEX(INDIRECT($I$20),1)*DATEDIF(VSQ$25,MIN(VSR$25,$F$19)+1,"m")/12,0),0)</f>
        <v>0</v>
      </c>
      <c r="VSS49" s="258">
        <f ca="1">IFERROR(IF(ISNUMBER(SEARCH("months",#REF!)),INDEX(INDIRECT($I$20),1)*DATEDIF(VSS$25,MIN(VST$25,$F$19)+1,"m")/12,0),0)</f>
        <v>0</v>
      </c>
      <c r="VSU49" s="258">
        <f ca="1">IFERROR(IF(ISNUMBER(SEARCH("months",#REF!)),INDEX(INDIRECT($I$20),1)*DATEDIF(VSU$25,MIN(VSV$25,$F$19)+1,"m")/12,0),0)</f>
        <v>0</v>
      </c>
      <c r="VSW49" s="258">
        <f ca="1">IFERROR(IF(ISNUMBER(SEARCH("months",#REF!)),INDEX(INDIRECT($I$20),1)*DATEDIF(VSW$25,MIN(VSX$25,$F$19)+1,"m")/12,0),0)</f>
        <v>0</v>
      </c>
      <c r="VSY49" s="258">
        <f ca="1">IFERROR(IF(ISNUMBER(SEARCH("months",#REF!)),INDEX(INDIRECT($I$20),1)*DATEDIF(VSY$25,MIN(VSZ$25,$F$19)+1,"m")/12,0),0)</f>
        <v>0</v>
      </c>
      <c r="VTA49" s="258">
        <f ca="1">IFERROR(IF(ISNUMBER(SEARCH("months",#REF!)),INDEX(INDIRECT($I$20),1)*DATEDIF(VTA$25,MIN(VTB$25,$F$19)+1,"m")/12,0),0)</f>
        <v>0</v>
      </c>
      <c r="VTC49" s="258">
        <f ca="1">IFERROR(IF(ISNUMBER(SEARCH("months",#REF!)),INDEX(INDIRECT($I$20),1)*DATEDIF(VTC$25,MIN(VTD$25,$F$19)+1,"m")/12,0),0)</f>
        <v>0</v>
      </c>
      <c r="VTE49" s="258">
        <f ca="1">IFERROR(IF(ISNUMBER(SEARCH("months",#REF!)),INDEX(INDIRECT($I$20),1)*DATEDIF(VTE$25,MIN(VTF$25,$F$19)+1,"m")/12,0),0)</f>
        <v>0</v>
      </c>
      <c r="VTG49" s="258">
        <f ca="1">IFERROR(IF(ISNUMBER(SEARCH("months",#REF!)),INDEX(INDIRECT($I$20),1)*DATEDIF(VTG$25,MIN(VTH$25,$F$19)+1,"m")/12,0),0)</f>
        <v>0</v>
      </c>
      <c r="VTI49" s="258">
        <f ca="1">IFERROR(IF(ISNUMBER(SEARCH("months",#REF!)),INDEX(INDIRECT($I$20),1)*DATEDIF(VTI$25,MIN(VTJ$25,$F$19)+1,"m")/12,0),0)</f>
        <v>0</v>
      </c>
      <c r="VTK49" s="258">
        <f ca="1">IFERROR(IF(ISNUMBER(SEARCH("months",#REF!)),INDEX(INDIRECT($I$20),1)*DATEDIF(VTK$25,MIN(VTL$25,$F$19)+1,"m")/12,0),0)</f>
        <v>0</v>
      </c>
      <c r="VTM49" s="258">
        <f ca="1">IFERROR(IF(ISNUMBER(SEARCH("months",#REF!)),INDEX(INDIRECT($I$20),1)*DATEDIF(VTM$25,MIN(VTN$25,$F$19)+1,"m")/12,0),0)</f>
        <v>0</v>
      </c>
      <c r="VTO49" s="258">
        <f ca="1">IFERROR(IF(ISNUMBER(SEARCH("months",#REF!)),INDEX(INDIRECT($I$20),1)*DATEDIF(VTO$25,MIN(VTP$25,$F$19)+1,"m")/12,0),0)</f>
        <v>0</v>
      </c>
      <c r="VTQ49" s="258">
        <f ca="1">IFERROR(IF(ISNUMBER(SEARCH("months",#REF!)),INDEX(INDIRECT($I$20),1)*DATEDIF(VTQ$25,MIN(VTR$25,$F$19)+1,"m")/12,0),0)</f>
        <v>0</v>
      </c>
      <c r="VTS49" s="258">
        <f ca="1">IFERROR(IF(ISNUMBER(SEARCH("months",#REF!)),INDEX(INDIRECT($I$20),1)*DATEDIF(VTS$25,MIN(VTT$25,$F$19)+1,"m")/12,0),0)</f>
        <v>0</v>
      </c>
      <c r="VTU49" s="258">
        <f ca="1">IFERROR(IF(ISNUMBER(SEARCH("months",#REF!)),INDEX(INDIRECT($I$20),1)*DATEDIF(VTU$25,MIN(VTV$25,$F$19)+1,"m")/12,0),0)</f>
        <v>0</v>
      </c>
      <c r="VTW49" s="258">
        <f ca="1">IFERROR(IF(ISNUMBER(SEARCH("months",#REF!)),INDEX(INDIRECT($I$20),1)*DATEDIF(VTW$25,MIN(VTX$25,$F$19)+1,"m")/12,0),0)</f>
        <v>0</v>
      </c>
      <c r="VTY49" s="258">
        <f ca="1">IFERROR(IF(ISNUMBER(SEARCH("months",#REF!)),INDEX(INDIRECT($I$20),1)*DATEDIF(VTY$25,MIN(VTZ$25,$F$19)+1,"m")/12,0),0)</f>
        <v>0</v>
      </c>
      <c r="VUA49" s="258">
        <f ca="1">IFERROR(IF(ISNUMBER(SEARCH("months",#REF!)),INDEX(INDIRECT($I$20),1)*DATEDIF(VUA$25,MIN(VUB$25,$F$19)+1,"m")/12,0),0)</f>
        <v>0</v>
      </c>
      <c r="VUC49" s="258">
        <f ca="1">IFERROR(IF(ISNUMBER(SEARCH("months",#REF!)),INDEX(INDIRECT($I$20),1)*DATEDIF(VUC$25,MIN(VUD$25,$F$19)+1,"m")/12,0),0)</f>
        <v>0</v>
      </c>
      <c r="VUE49" s="258">
        <f ca="1">IFERROR(IF(ISNUMBER(SEARCH("months",#REF!)),INDEX(INDIRECT($I$20),1)*DATEDIF(VUE$25,MIN(VUF$25,$F$19)+1,"m")/12,0),0)</f>
        <v>0</v>
      </c>
      <c r="VUG49" s="258">
        <f ca="1">IFERROR(IF(ISNUMBER(SEARCH("months",#REF!)),INDEX(INDIRECT($I$20),1)*DATEDIF(VUG$25,MIN(VUH$25,$F$19)+1,"m")/12,0),0)</f>
        <v>0</v>
      </c>
      <c r="VUI49" s="258">
        <f ca="1">IFERROR(IF(ISNUMBER(SEARCH("months",#REF!)),INDEX(INDIRECT($I$20),1)*DATEDIF(VUI$25,MIN(VUJ$25,$F$19)+1,"m")/12,0),0)</f>
        <v>0</v>
      </c>
      <c r="VUK49" s="258">
        <f ca="1">IFERROR(IF(ISNUMBER(SEARCH("months",#REF!)),INDEX(INDIRECT($I$20),1)*DATEDIF(VUK$25,MIN(VUL$25,$F$19)+1,"m")/12,0),0)</f>
        <v>0</v>
      </c>
      <c r="VUM49" s="258">
        <f ca="1">IFERROR(IF(ISNUMBER(SEARCH("months",#REF!)),INDEX(INDIRECT($I$20),1)*DATEDIF(VUM$25,MIN(VUN$25,$F$19)+1,"m")/12,0),0)</f>
        <v>0</v>
      </c>
      <c r="VUO49" s="258">
        <f ca="1">IFERROR(IF(ISNUMBER(SEARCH("months",#REF!)),INDEX(INDIRECT($I$20),1)*DATEDIF(VUO$25,MIN(VUP$25,$F$19)+1,"m")/12,0),0)</f>
        <v>0</v>
      </c>
      <c r="VUQ49" s="258">
        <f ca="1">IFERROR(IF(ISNUMBER(SEARCH("months",#REF!)),INDEX(INDIRECT($I$20),1)*DATEDIF(VUQ$25,MIN(VUR$25,$F$19)+1,"m")/12,0),0)</f>
        <v>0</v>
      </c>
      <c r="VUS49" s="258">
        <f ca="1">IFERROR(IF(ISNUMBER(SEARCH("months",#REF!)),INDEX(INDIRECT($I$20),1)*DATEDIF(VUS$25,MIN(VUT$25,$F$19)+1,"m")/12,0),0)</f>
        <v>0</v>
      </c>
      <c r="VUU49" s="258">
        <f ca="1">IFERROR(IF(ISNUMBER(SEARCH("months",#REF!)),INDEX(INDIRECT($I$20),1)*DATEDIF(VUU$25,MIN(VUV$25,$F$19)+1,"m")/12,0),0)</f>
        <v>0</v>
      </c>
      <c r="VUW49" s="258">
        <f ca="1">IFERROR(IF(ISNUMBER(SEARCH("months",#REF!)),INDEX(INDIRECT($I$20),1)*DATEDIF(VUW$25,MIN(VUX$25,$F$19)+1,"m")/12,0),0)</f>
        <v>0</v>
      </c>
      <c r="VUY49" s="258">
        <f ca="1">IFERROR(IF(ISNUMBER(SEARCH("months",#REF!)),INDEX(INDIRECT($I$20),1)*DATEDIF(VUY$25,MIN(VUZ$25,$F$19)+1,"m")/12,0),0)</f>
        <v>0</v>
      </c>
      <c r="VVA49" s="258">
        <f ca="1">IFERROR(IF(ISNUMBER(SEARCH("months",#REF!)),INDEX(INDIRECT($I$20),1)*DATEDIF(VVA$25,MIN(VVB$25,$F$19)+1,"m")/12,0),0)</f>
        <v>0</v>
      </c>
      <c r="VVC49" s="258">
        <f ca="1">IFERROR(IF(ISNUMBER(SEARCH("months",#REF!)),INDEX(INDIRECT($I$20),1)*DATEDIF(VVC$25,MIN(VVD$25,$F$19)+1,"m")/12,0),0)</f>
        <v>0</v>
      </c>
      <c r="VVE49" s="258">
        <f ca="1">IFERROR(IF(ISNUMBER(SEARCH("months",#REF!)),INDEX(INDIRECT($I$20),1)*DATEDIF(VVE$25,MIN(VVF$25,$F$19)+1,"m")/12,0),0)</f>
        <v>0</v>
      </c>
      <c r="VVG49" s="258">
        <f ca="1">IFERROR(IF(ISNUMBER(SEARCH("months",#REF!)),INDEX(INDIRECT($I$20),1)*DATEDIF(VVG$25,MIN(VVH$25,$F$19)+1,"m")/12,0),0)</f>
        <v>0</v>
      </c>
      <c r="VVI49" s="258">
        <f ca="1">IFERROR(IF(ISNUMBER(SEARCH("months",#REF!)),INDEX(INDIRECT($I$20),1)*DATEDIF(VVI$25,MIN(VVJ$25,$F$19)+1,"m")/12,0),0)</f>
        <v>0</v>
      </c>
      <c r="VVK49" s="258">
        <f ca="1">IFERROR(IF(ISNUMBER(SEARCH("months",#REF!)),INDEX(INDIRECT($I$20),1)*DATEDIF(VVK$25,MIN(VVL$25,$F$19)+1,"m")/12,0),0)</f>
        <v>0</v>
      </c>
      <c r="VVM49" s="258">
        <f ca="1">IFERROR(IF(ISNUMBER(SEARCH("months",#REF!)),INDEX(INDIRECT($I$20),1)*DATEDIF(VVM$25,MIN(VVN$25,$F$19)+1,"m")/12,0),0)</f>
        <v>0</v>
      </c>
      <c r="VVO49" s="258">
        <f ca="1">IFERROR(IF(ISNUMBER(SEARCH("months",#REF!)),INDEX(INDIRECT($I$20),1)*DATEDIF(VVO$25,MIN(VVP$25,$F$19)+1,"m")/12,0),0)</f>
        <v>0</v>
      </c>
      <c r="VVQ49" s="258">
        <f ca="1">IFERROR(IF(ISNUMBER(SEARCH("months",#REF!)),INDEX(INDIRECT($I$20),1)*DATEDIF(VVQ$25,MIN(VVR$25,$F$19)+1,"m")/12,0),0)</f>
        <v>0</v>
      </c>
      <c r="VVS49" s="258">
        <f ca="1">IFERROR(IF(ISNUMBER(SEARCH("months",#REF!)),INDEX(INDIRECT($I$20),1)*DATEDIF(VVS$25,MIN(VVT$25,$F$19)+1,"m")/12,0),0)</f>
        <v>0</v>
      </c>
      <c r="VVU49" s="258">
        <f ca="1">IFERROR(IF(ISNUMBER(SEARCH("months",#REF!)),INDEX(INDIRECT($I$20),1)*DATEDIF(VVU$25,MIN(VVV$25,$F$19)+1,"m")/12,0),0)</f>
        <v>0</v>
      </c>
      <c r="VVW49" s="258">
        <f ca="1">IFERROR(IF(ISNUMBER(SEARCH("months",#REF!)),INDEX(INDIRECT($I$20),1)*DATEDIF(VVW$25,MIN(VVX$25,$F$19)+1,"m")/12,0),0)</f>
        <v>0</v>
      </c>
      <c r="VVY49" s="258">
        <f ca="1">IFERROR(IF(ISNUMBER(SEARCH("months",#REF!)),INDEX(INDIRECT($I$20),1)*DATEDIF(VVY$25,MIN(VVZ$25,$F$19)+1,"m")/12,0),0)</f>
        <v>0</v>
      </c>
      <c r="VWA49" s="258">
        <f ca="1">IFERROR(IF(ISNUMBER(SEARCH("months",#REF!)),INDEX(INDIRECT($I$20),1)*DATEDIF(VWA$25,MIN(VWB$25,$F$19)+1,"m")/12,0),0)</f>
        <v>0</v>
      </c>
      <c r="VWC49" s="258">
        <f ca="1">IFERROR(IF(ISNUMBER(SEARCH("months",#REF!)),INDEX(INDIRECT($I$20),1)*DATEDIF(VWC$25,MIN(VWD$25,$F$19)+1,"m")/12,0),0)</f>
        <v>0</v>
      </c>
      <c r="VWE49" s="258">
        <f ca="1">IFERROR(IF(ISNUMBER(SEARCH("months",#REF!)),INDEX(INDIRECT($I$20),1)*DATEDIF(VWE$25,MIN(VWF$25,$F$19)+1,"m")/12,0),0)</f>
        <v>0</v>
      </c>
      <c r="VWG49" s="258">
        <f ca="1">IFERROR(IF(ISNUMBER(SEARCH("months",#REF!)),INDEX(INDIRECT($I$20),1)*DATEDIF(VWG$25,MIN(VWH$25,$F$19)+1,"m")/12,0),0)</f>
        <v>0</v>
      </c>
      <c r="VWI49" s="258">
        <f ca="1">IFERROR(IF(ISNUMBER(SEARCH("months",#REF!)),INDEX(INDIRECT($I$20),1)*DATEDIF(VWI$25,MIN(VWJ$25,$F$19)+1,"m")/12,0),0)</f>
        <v>0</v>
      </c>
      <c r="VWK49" s="258">
        <f ca="1">IFERROR(IF(ISNUMBER(SEARCH("months",#REF!)),INDEX(INDIRECT($I$20),1)*DATEDIF(VWK$25,MIN(VWL$25,$F$19)+1,"m")/12,0),0)</f>
        <v>0</v>
      </c>
      <c r="VWM49" s="258">
        <f ca="1">IFERROR(IF(ISNUMBER(SEARCH("months",#REF!)),INDEX(INDIRECT($I$20),1)*DATEDIF(VWM$25,MIN(VWN$25,$F$19)+1,"m")/12,0),0)</f>
        <v>0</v>
      </c>
      <c r="VWO49" s="258">
        <f ca="1">IFERROR(IF(ISNUMBER(SEARCH("months",#REF!)),INDEX(INDIRECT($I$20),1)*DATEDIF(VWO$25,MIN(VWP$25,$F$19)+1,"m")/12,0),0)</f>
        <v>0</v>
      </c>
      <c r="VWQ49" s="258">
        <f ca="1">IFERROR(IF(ISNUMBER(SEARCH("months",#REF!)),INDEX(INDIRECT($I$20),1)*DATEDIF(VWQ$25,MIN(VWR$25,$F$19)+1,"m")/12,0),0)</f>
        <v>0</v>
      </c>
      <c r="VWS49" s="258">
        <f ca="1">IFERROR(IF(ISNUMBER(SEARCH("months",#REF!)),INDEX(INDIRECT($I$20),1)*DATEDIF(VWS$25,MIN(VWT$25,$F$19)+1,"m")/12,0),0)</f>
        <v>0</v>
      </c>
      <c r="VWU49" s="258">
        <f ca="1">IFERROR(IF(ISNUMBER(SEARCH("months",#REF!)),INDEX(INDIRECT($I$20),1)*DATEDIF(VWU$25,MIN(VWV$25,$F$19)+1,"m")/12,0),0)</f>
        <v>0</v>
      </c>
      <c r="VWW49" s="258">
        <f ca="1">IFERROR(IF(ISNUMBER(SEARCH("months",#REF!)),INDEX(INDIRECT($I$20),1)*DATEDIF(VWW$25,MIN(VWX$25,$F$19)+1,"m")/12,0),0)</f>
        <v>0</v>
      </c>
      <c r="VWY49" s="258">
        <f ca="1">IFERROR(IF(ISNUMBER(SEARCH("months",#REF!)),INDEX(INDIRECT($I$20),1)*DATEDIF(VWY$25,MIN(VWZ$25,$F$19)+1,"m")/12,0),0)</f>
        <v>0</v>
      </c>
      <c r="VXA49" s="258">
        <f ca="1">IFERROR(IF(ISNUMBER(SEARCH("months",#REF!)),INDEX(INDIRECT($I$20),1)*DATEDIF(VXA$25,MIN(VXB$25,$F$19)+1,"m")/12,0),0)</f>
        <v>0</v>
      </c>
      <c r="VXC49" s="258">
        <f ca="1">IFERROR(IF(ISNUMBER(SEARCH("months",#REF!)),INDEX(INDIRECT($I$20),1)*DATEDIF(VXC$25,MIN(VXD$25,$F$19)+1,"m")/12,0),0)</f>
        <v>0</v>
      </c>
      <c r="VXE49" s="258">
        <f ca="1">IFERROR(IF(ISNUMBER(SEARCH("months",#REF!)),INDEX(INDIRECT($I$20),1)*DATEDIF(VXE$25,MIN(VXF$25,$F$19)+1,"m")/12,0),0)</f>
        <v>0</v>
      </c>
      <c r="VXG49" s="258">
        <f ca="1">IFERROR(IF(ISNUMBER(SEARCH("months",#REF!)),INDEX(INDIRECT($I$20),1)*DATEDIF(VXG$25,MIN(VXH$25,$F$19)+1,"m")/12,0),0)</f>
        <v>0</v>
      </c>
      <c r="VXI49" s="258">
        <f ca="1">IFERROR(IF(ISNUMBER(SEARCH("months",#REF!)),INDEX(INDIRECT($I$20),1)*DATEDIF(VXI$25,MIN(VXJ$25,$F$19)+1,"m")/12,0),0)</f>
        <v>0</v>
      </c>
      <c r="VXK49" s="258">
        <f ca="1">IFERROR(IF(ISNUMBER(SEARCH("months",#REF!)),INDEX(INDIRECT($I$20),1)*DATEDIF(VXK$25,MIN(VXL$25,$F$19)+1,"m")/12,0),0)</f>
        <v>0</v>
      </c>
      <c r="VXM49" s="258">
        <f ca="1">IFERROR(IF(ISNUMBER(SEARCH("months",#REF!)),INDEX(INDIRECT($I$20),1)*DATEDIF(VXM$25,MIN(VXN$25,$F$19)+1,"m")/12,0),0)</f>
        <v>0</v>
      </c>
      <c r="VXO49" s="258">
        <f ca="1">IFERROR(IF(ISNUMBER(SEARCH("months",#REF!)),INDEX(INDIRECT($I$20),1)*DATEDIF(VXO$25,MIN(VXP$25,$F$19)+1,"m")/12,0),0)</f>
        <v>0</v>
      </c>
      <c r="VXQ49" s="258">
        <f ca="1">IFERROR(IF(ISNUMBER(SEARCH("months",#REF!)),INDEX(INDIRECT($I$20),1)*DATEDIF(VXQ$25,MIN(VXR$25,$F$19)+1,"m")/12,0),0)</f>
        <v>0</v>
      </c>
      <c r="VXS49" s="258">
        <f ca="1">IFERROR(IF(ISNUMBER(SEARCH("months",#REF!)),INDEX(INDIRECT($I$20),1)*DATEDIF(VXS$25,MIN(VXT$25,$F$19)+1,"m")/12,0),0)</f>
        <v>0</v>
      </c>
      <c r="VXU49" s="258">
        <f ca="1">IFERROR(IF(ISNUMBER(SEARCH("months",#REF!)),INDEX(INDIRECT($I$20),1)*DATEDIF(VXU$25,MIN(VXV$25,$F$19)+1,"m")/12,0),0)</f>
        <v>0</v>
      </c>
      <c r="VXW49" s="258">
        <f ca="1">IFERROR(IF(ISNUMBER(SEARCH("months",#REF!)),INDEX(INDIRECT($I$20),1)*DATEDIF(VXW$25,MIN(VXX$25,$F$19)+1,"m")/12,0),0)</f>
        <v>0</v>
      </c>
      <c r="VXY49" s="258">
        <f ca="1">IFERROR(IF(ISNUMBER(SEARCH("months",#REF!)),INDEX(INDIRECT($I$20),1)*DATEDIF(VXY$25,MIN(VXZ$25,$F$19)+1,"m")/12,0),0)</f>
        <v>0</v>
      </c>
      <c r="VYA49" s="258">
        <f ca="1">IFERROR(IF(ISNUMBER(SEARCH("months",#REF!)),INDEX(INDIRECT($I$20),1)*DATEDIF(VYA$25,MIN(VYB$25,$F$19)+1,"m")/12,0),0)</f>
        <v>0</v>
      </c>
      <c r="VYC49" s="258">
        <f ca="1">IFERROR(IF(ISNUMBER(SEARCH("months",#REF!)),INDEX(INDIRECT($I$20),1)*DATEDIF(VYC$25,MIN(VYD$25,$F$19)+1,"m")/12,0),0)</f>
        <v>0</v>
      </c>
      <c r="VYE49" s="258">
        <f ca="1">IFERROR(IF(ISNUMBER(SEARCH("months",#REF!)),INDEX(INDIRECT($I$20),1)*DATEDIF(VYE$25,MIN(VYF$25,$F$19)+1,"m")/12,0),0)</f>
        <v>0</v>
      </c>
      <c r="VYG49" s="258">
        <f ca="1">IFERROR(IF(ISNUMBER(SEARCH("months",#REF!)),INDEX(INDIRECT($I$20),1)*DATEDIF(VYG$25,MIN(VYH$25,$F$19)+1,"m")/12,0),0)</f>
        <v>0</v>
      </c>
      <c r="VYI49" s="258">
        <f ca="1">IFERROR(IF(ISNUMBER(SEARCH("months",#REF!)),INDEX(INDIRECT($I$20),1)*DATEDIF(VYI$25,MIN(VYJ$25,$F$19)+1,"m")/12,0),0)</f>
        <v>0</v>
      </c>
      <c r="VYK49" s="258">
        <f ca="1">IFERROR(IF(ISNUMBER(SEARCH("months",#REF!)),INDEX(INDIRECT($I$20),1)*DATEDIF(VYK$25,MIN(VYL$25,$F$19)+1,"m")/12,0),0)</f>
        <v>0</v>
      </c>
      <c r="VYM49" s="258">
        <f ca="1">IFERROR(IF(ISNUMBER(SEARCH("months",#REF!)),INDEX(INDIRECT($I$20),1)*DATEDIF(VYM$25,MIN(VYN$25,$F$19)+1,"m")/12,0),0)</f>
        <v>0</v>
      </c>
      <c r="VYO49" s="258">
        <f ca="1">IFERROR(IF(ISNUMBER(SEARCH("months",#REF!)),INDEX(INDIRECT($I$20),1)*DATEDIF(VYO$25,MIN(VYP$25,$F$19)+1,"m")/12,0),0)</f>
        <v>0</v>
      </c>
      <c r="VYQ49" s="258">
        <f ca="1">IFERROR(IF(ISNUMBER(SEARCH("months",#REF!)),INDEX(INDIRECT($I$20),1)*DATEDIF(VYQ$25,MIN(VYR$25,$F$19)+1,"m")/12,0),0)</f>
        <v>0</v>
      </c>
      <c r="VYS49" s="258">
        <f ca="1">IFERROR(IF(ISNUMBER(SEARCH("months",#REF!)),INDEX(INDIRECT($I$20),1)*DATEDIF(VYS$25,MIN(VYT$25,$F$19)+1,"m")/12,0),0)</f>
        <v>0</v>
      </c>
      <c r="VYU49" s="258">
        <f ca="1">IFERROR(IF(ISNUMBER(SEARCH("months",#REF!)),INDEX(INDIRECT($I$20),1)*DATEDIF(VYU$25,MIN(VYV$25,$F$19)+1,"m")/12,0),0)</f>
        <v>0</v>
      </c>
      <c r="VYW49" s="258">
        <f ca="1">IFERROR(IF(ISNUMBER(SEARCH("months",#REF!)),INDEX(INDIRECT($I$20),1)*DATEDIF(VYW$25,MIN(VYX$25,$F$19)+1,"m")/12,0),0)</f>
        <v>0</v>
      </c>
      <c r="VYY49" s="258">
        <f ca="1">IFERROR(IF(ISNUMBER(SEARCH("months",#REF!)),INDEX(INDIRECT($I$20),1)*DATEDIF(VYY$25,MIN(VYZ$25,$F$19)+1,"m")/12,0),0)</f>
        <v>0</v>
      </c>
      <c r="VZA49" s="258">
        <f ca="1">IFERROR(IF(ISNUMBER(SEARCH("months",#REF!)),INDEX(INDIRECT($I$20),1)*DATEDIF(VZA$25,MIN(VZB$25,$F$19)+1,"m")/12,0),0)</f>
        <v>0</v>
      </c>
      <c r="VZC49" s="258">
        <f ca="1">IFERROR(IF(ISNUMBER(SEARCH("months",#REF!)),INDEX(INDIRECT($I$20),1)*DATEDIF(VZC$25,MIN(VZD$25,$F$19)+1,"m")/12,0),0)</f>
        <v>0</v>
      </c>
      <c r="VZE49" s="258">
        <f ca="1">IFERROR(IF(ISNUMBER(SEARCH("months",#REF!)),INDEX(INDIRECT($I$20),1)*DATEDIF(VZE$25,MIN(VZF$25,$F$19)+1,"m")/12,0),0)</f>
        <v>0</v>
      </c>
      <c r="VZG49" s="258">
        <f ca="1">IFERROR(IF(ISNUMBER(SEARCH("months",#REF!)),INDEX(INDIRECT($I$20),1)*DATEDIF(VZG$25,MIN(VZH$25,$F$19)+1,"m")/12,0),0)</f>
        <v>0</v>
      </c>
      <c r="VZI49" s="258">
        <f ca="1">IFERROR(IF(ISNUMBER(SEARCH("months",#REF!)),INDEX(INDIRECT($I$20),1)*DATEDIF(VZI$25,MIN(VZJ$25,$F$19)+1,"m")/12,0),0)</f>
        <v>0</v>
      </c>
      <c r="VZK49" s="258">
        <f ca="1">IFERROR(IF(ISNUMBER(SEARCH("months",#REF!)),INDEX(INDIRECT($I$20),1)*DATEDIF(VZK$25,MIN(VZL$25,$F$19)+1,"m")/12,0),0)</f>
        <v>0</v>
      </c>
      <c r="VZM49" s="258">
        <f ca="1">IFERROR(IF(ISNUMBER(SEARCH("months",#REF!)),INDEX(INDIRECT($I$20),1)*DATEDIF(VZM$25,MIN(VZN$25,$F$19)+1,"m")/12,0),0)</f>
        <v>0</v>
      </c>
      <c r="VZO49" s="258">
        <f ca="1">IFERROR(IF(ISNUMBER(SEARCH("months",#REF!)),INDEX(INDIRECT($I$20),1)*DATEDIF(VZO$25,MIN(VZP$25,$F$19)+1,"m")/12,0),0)</f>
        <v>0</v>
      </c>
      <c r="VZQ49" s="258">
        <f ca="1">IFERROR(IF(ISNUMBER(SEARCH("months",#REF!)),INDEX(INDIRECT($I$20),1)*DATEDIF(VZQ$25,MIN(VZR$25,$F$19)+1,"m")/12,0),0)</f>
        <v>0</v>
      </c>
      <c r="VZS49" s="258">
        <f ca="1">IFERROR(IF(ISNUMBER(SEARCH("months",#REF!)),INDEX(INDIRECT($I$20),1)*DATEDIF(VZS$25,MIN(VZT$25,$F$19)+1,"m")/12,0),0)</f>
        <v>0</v>
      </c>
      <c r="VZU49" s="258">
        <f ca="1">IFERROR(IF(ISNUMBER(SEARCH("months",#REF!)),INDEX(INDIRECT($I$20),1)*DATEDIF(VZU$25,MIN(VZV$25,$F$19)+1,"m")/12,0),0)</f>
        <v>0</v>
      </c>
      <c r="VZW49" s="258">
        <f ca="1">IFERROR(IF(ISNUMBER(SEARCH("months",#REF!)),INDEX(INDIRECT($I$20),1)*DATEDIF(VZW$25,MIN(VZX$25,$F$19)+1,"m")/12,0),0)</f>
        <v>0</v>
      </c>
      <c r="VZY49" s="258">
        <f ca="1">IFERROR(IF(ISNUMBER(SEARCH("months",#REF!)),INDEX(INDIRECT($I$20),1)*DATEDIF(VZY$25,MIN(VZZ$25,$F$19)+1,"m")/12,0),0)</f>
        <v>0</v>
      </c>
      <c r="WAA49" s="258">
        <f ca="1">IFERROR(IF(ISNUMBER(SEARCH("months",#REF!)),INDEX(INDIRECT($I$20),1)*DATEDIF(WAA$25,MIN(WAB$25,$F$19)+1,"m")/12,0),0)</f>
        <v>0</v>
      </c>
      <c r="WAC49" s="258">
        <f ca="1">IFERROR(IF(ISNUMBER(SEARCH("months",#REF!)),INDEX(INDIRECT($I$20),1)*DATEDIF(WAC$25,MIN(WAD$25,$F$19)+1,"m")/12,0),0)</f>
        <v>0</v>
      </c>
      <c r="WAE49" s="258">
        <f ca="1">IFERROR(IF(ISNUMBER(SEARCH("months",#REF!)),INDEX(INDIRECT($I$20),1)*DATEDIF(WAE$25,MIN(WAF$25,$F$19)+1,"m")/12,0),0)</f>
        <v>0</v>
      </c>
      <c r="WAG49" s="258">
        <f ca="1">IFERROR(IF(ISNUMBER(SEARCH("months",#REF!)),INDEX(INDIRECT($I$20),1)*DATEDIF(WAG$25,MIN(WAH$25,$F$19)+1,"m")/12,0),0)</f>
        <v>0</v>
      </c>
      <c r="WAI49" s="258">
        <f ca="1">IFERROR(IF(ISNUMBER(SEARCH("months",#REF!)),INDEX(INDIRECT($I$20),1)*DATEDIF(WAI$25,MIN(WAJ$25,$F$19)+1,"m")/12,0),0)</f>
        <v>0</v>
      </c>
      <c r="WAK49" s="258">
        <f ca="1">IFERROR(IF(ISNUMBER(SEARCH("months",#REF!)),INDEX(INDIRECT($I$20),1)*DATEDIF(WAK$25,MIN(WAL$25,$F$19)+1,"m")/12,0),0)</f>
        <v>0</v>
      </c>
      <c r="WAM49" s="258">
        <f ca="1">IFERROR(IF(ISNUMBER(SEARCH("months",#REF!)),INDEX(INDIRECT($I$20),1)*DATEDIF(WAM$25,MIN(WAN$25,$F$19)+1,"m")/12,0),0)</f>
        <v>0</v>
      </c>
      <c r="WAO49" s="258">
        <f ca="1">IFERROR(IF(ISNUMBER(SEARCH("months",#REF!)),INDEX(INDIRECT($I$20),1)*DATEDIF(WAO$25,MIN(WAP$25,$F$19)+1,"m")/12,0),0)</f>
        <v>0</v>
      </c>
      <c r="WAQ49" s="258">
        <f ca="1">IFERROR(IF(ISNUMBER(SEARCH("months",#REF!)),INDEX(INDIRECT($I$20),1)*DATEDIF(WAQ$25,MIN(WAR$25,$F$19)+1,"m")/12,0),0)</f>
        <v>0</v>
      </c>
      <c r="WAS49" s="258">
        <f ca="1">IFERROR(IF(ISNUMBER(SEARCH("months",#REF!)),INDEX(INDIRECT($I$20),1)*DATEDIF(WAS$25,MIN(WAT$25,$F$19)+1,"m")/12,0),0)</f>
        <v>0</v>
      </c>
      <c r="WAU49" s="258">
        <f ca="1">IFERROR(IF(ISNUMBER(SEARCH("months",#REF!)),INDEX(INDIRECT($I$20),1)*DATEDIF(WAU$25,MIN(WAV$25,$F$19)+1,"m")/12,0),0)</f>
        <v>0</v>
      </c>
      <c r="WAW49" s="258">
        <f ca="1">IFERROR(IF(ISNUMBER(SEARCH("months",#REF!)),INDEX(INDIRECT($I$20),1)*DATEDIF(WAW$25,MIN(WAX$25,$F$19)+1,"m")/12,0),0)</f>
        <v>0</v>
      </c>
      <c r="WAY49" s="258">
        <f ca="1">IFERROR(IF(ISNUMBER(SEARCH("months",#REF!)),INDEX(INDIRECT($I$20),1)*DATEDIF(WAY$25,MIN(WAZ$25,$F$19)+1,"m")/12,0),0)</f>
        <v>0</v>
      </c>
      <c r="WBA49" s="258">
        <f ca="1">IFERROR(IF(ISNUMBER(SEARCH("months",#REF!)),INDEX(INDIRECT($I$20),1)*DATEDIF(WBA$25,MIN(WBB$25,$F$19)+1,"m")/12,0),0)</f>
        <v>0</v>
      </c>
      <c r="WBC49" s="258">
        <f ca="1">IFERROR(IF(ISNUMBER(SEARCH("months",#REF!)),INDEX(INDIRECT($I$20),1)*DATEDIF(WBC$25,MIN(WBD$25,$F$19)+1,"m")/12,0),0)</f>
        <v>0</v>
      </c>
      <c r="WBE49" s="258">
        <f ca="1">IFERROR(IF(ISNUMBER(SEARCH("months",#REF!)),INDEX(INDIRECT($I$20),1)*DATEDIF(WBE$25,MIN(WBF$25,$F$19)+1,"m")/12,0),0)</f>
        <v>0</v>
      </c>
      <c r="WBG49" s="258">
        <f ca="1">IFERROR(IF(ISNUMBER(SEARCH("months",#REF!)),INDEX(INDIRECT($I$20),1)*DATEDIF(WBG$25,MIN(WBH$25,$F$19)+1,"m")/12,0),0)</f>
        <v>0</v>
      </c>
      <c r="WBI49" s="258">
        <f ca="1">IFERROR(IF(ISNUMBER(SEARCH("months",#REF!)),INDEX(INDIRECT($I$20),1)*DATEDIF(WBI$25,MIN(WBJ$25,$F$19)+1,"m")/12,0),0)</f>
        <v>0</v>
      </c>
      <c r="WBK49" s="258">
        <f ca="1">IFERROR(IF(ISNUMBER(SEARCH("months",#REF!)),INDEX(INDIRECT($I$20),1)*DATEDIF(WBK$25,MIN(WBL$25,$F$19)+1,"m")/12,0),0)</f>
        <v>0</v>
      </c>
      <c r="WBM49" s="258">
        <f ca="1">IFERROR(IF(ISNUMBER(SEARCH("months",#REF!)),INDEX(INDIRECT($I$20),1)*DATEDIF(WBM$25,MIN(WBN$25,$F$19)+1,"m")/12,0),0)</f>
        <v>0</v>
      </c>
      <c r="WBO49" s="258">
        <f ca="1">IFERROR(IF(ISNUMBER(SEARCH("months",#REF!)),INDEX(INDIRECT($I$20),1)*DATEDIF(WBO$25,MIN(WBP$25,$F$19)+1,"m")/12,0),0)</f>
        <v>0</v>
      </c>
      <c r="WBQ49" s="258">
        <f ca="1">IFERROR(IF(ISNUMBER(SEARCH("months",#REF!)),INDEX(INDIRECT($I$20),1)*DATEDIF(WBQ$25,MIN(WBR$25,$F$19)+1,"m")/12,0),0)</f>
        <v>0</v>
      </c>
      <c r="WBS49" s="258">
        <f ca="1">IFERROR(IF(ISNUMBER(SEARCH("months",#REF!)),INDEX(INDIRECT($I$20),1)*DATEDIF(WBS$25,MIN(WBT$25,$F$19)+1,"m")/12,0),0)</f>
        <v>0</v>
      </c>
      <c r="WBU49" s="258">
        <f ca="1">IFERROR(IF(ISNUMBER(SEARCH("months",#REF!)),INDEX(INDIRECT($I$20),1)*DATEDIF(WBU$25,MIN(WBV$25,$F$19)+1,"m")/12,0),0)</f>
        <v>0</v>
      </c>
      <c r="WBW49" s="258">
        <f ca="1">IFERROR(IF(ISNUMBER(SEARCH("months",#REF!)),INDEX(INDIRECT($I$20),1)*DATEDIF(WBW$25,MIN(WBX$25,$F$19)+1,"m")/12,0),0)</f>
        <v>0</v>
      </c>
      <c r="WBY49" s="258">
        <f ca="1">IFERROR(IF(ISNUMBER(SEARCH("months",#REF!)),INDEX(INDIRECT($I$20),1)*DATEDIF(WBY$25,MIN(WBZ$25,$F$19)+1,"m")/12,0),0)</f>
        <v>0</v>
      </c>
      <c r="WCA49" s="258">
        <f ca="1">IFERROR(IF(ISNUMBER(SEARCH("months",#REF!)),INDEX(INDIRECT($I$20),1)*DATEDIF(WCA$25,MIN(WCB$25,$F$19)+1,"m")/12,0),0)</f>
        <v>0</v>
      </c>
      <c r="WCC49" s="258">
        <f ca="1">IFERROR(IF(ISNUMBER(SEARCH("months",#REF!)),INDEX(INDIRECT($I$20),1)*DATEDIF(WCC$25,MIN(WCD$25,$F$19)+1,"m")/12,0),0)</f>
        <v>0</v>
      </c>
      <c r="WCE49" s="258">
        <f ca="1">IFERROR(IF(ISNUMBER(SEARCH("months",#REF!)),INDEX(INDIRECT($I$20),1)*DATEDIF(WCE$25,MIN(WCF$25,$F$19)+1,"m")/12,0),0)</f>
        <v>0</v>
      </c>
      <c r="WCG49" s="258">
        <f ca="1">IFERROR(IF(ISNUMBER(SEARCH("months",#REF!)),INDEX(INDIRECT($I$20),1)*DATEDIF(WCG$25,MIN(WCH$25,$F$19)+1,"m")/12,0),0)</f>
        <v>0</v>
      </c>
      <c r="WCI49" s="258">
        <f ca="1">IFERROR(IF(ISNUMBER(SEARCH("months",#REF!)),INDEX(INDIRECT($I$20),1)*DATEDIF(WCI$25,MIN(WCJ$25,$F$19)+1,"m")/12,0),0)</f>
        <v>0</v>
      </c>
      <c r="WCK49" s="258">
        <f ca="1">IFERROR(IF(ISNUMBER(SEARCH("months",#REF!)),INDEX(INDIRECT($I$20),1)*DATEDIF(WCK$25,MIN(WCL$25,$F$19)+1,"m")/12,0),0)</f>
        <v>0</v>
      </c>
      <c r="WCM49" s="258">
        <f ca="1">IFERROR(IF(ISNUMBER(SEARCH("months",#REF!)),INDEX(INDIRECT($I$20),1)*DATEDIF(WCM$25,MIN(WCN$25,$F$19)+1,"m")/12,0),0)</f>
        <v>0</v>
      </c>
      <c r="WCO49" s="258">
        <f ca="1">IFERROR(IF(ISNUMBER(SEARCH("months",#REF!)),INDEX(INDIRECT($I$20),1)*DATEDIF(WCO$25,MIN(WCP$25,$F$19)+1,"m")/12,0),0)</f>
        <v>0</v>
      </c>
      <c r="WCQ49" s="258">
        <f ca="1">IFERROR(IF(ISNUMBER(SEARCH("months",#REF!)),INDEX(INDIRECT($I$20),1)*DATEDIF(WCQ$25,MIN(WCR$25,$F$19)+1,"m")/12,0),0)</f>
        <v>0</v>
      </c>
      <c r="WCS49" s="258">
        <f ca="1">IFERROR(IF(ISNUMBER(SEARCH("months",#REF!)),INDEX(INDIRECT($I$20),1)*DATEDIF(WCS$25,MIN(WCT$25,$F$19)+1,"m")/12,0),0)</f>
        <v>0</v>
      </c>
      <c r="WCU49" s="258">
        <f ca="1">IFERROR(IF(ISNUMBER(SEARCH("months",#REF!)),INDEX(INDIRECT($I$20),1)*DATEDIF(WCU$25,MIN(WCV$25,$F$19)+1,"m")/12,0),0)</f>
        <v>0</v>
      </c>
      <c r="WCW49" s="258">
        <f ca="1">IFERROR(IF(ISNUMBER(SEARCH("months",#REF!)),INDEX(INDIRECT($I$20),1)*DATEDIF(WCW$25,MIN(WCX$25,$F$19)+1,"m")/12,0),0)</f>
        <v>0</v>
      </c>
      <c r="WCY49" s="258">
        <f ca="1">IFERROR(IF(ISNUMBER(SEARCH("months",#REF!)),INDEX(INDIRECT($I$20),1)*DATEDIF(WCY$25,MIN(WCZ$25,$F$19)+1,"m")/12,0),0)</f>
        <v>0</v>
      </c>
      <c r="WDA49" s="258">
        <f ca="1">IFERROR(IF(ISNUMBER(SEARCH("months",#REF!)),INDEX(INDIRECT($I$20),1)*DATEDIF(WDA$25,MIN(WDB$25,$F$19)+1,"m")/12,0),0)</f>
        <v>0</v>
      </c>
      <c r="WDC49" s="258">
        <f ca="1">IFERROR(IF(ISNUMBER(SEARCH("months",#REF!)),INDEX(INDIRECT($I$20),1)*DATEDIF(WDC$25,MIN(WDD$25,$F$19)+1,"m")/12,0),0)</f>
        <v>0</v>
      </c>
      <c r="WDE49" s="258">
        <f ca="1">IFERROR(IF(ISNUMBER(SEARCH("months",#REF!)),INDEX(INDIRECT($I$20),1)*DATEDIF(WDE$25,MIN(WDF$25,$F$19)+1,"m")/12,0),0)</f>
        <v>0</v>
      </c>
      <c r="WDG49" s="258">
        <f ca="1">IFERROR(IF(ISNUMBER(SEARCH("months",#REF!)),INDEX(INDIRECT($I$20),1)*DATEDIF(WDG$25,MIN(WDH$25,$F$19)+1,"m")/12,0),0)</f>
        <v>0</v>
      </c>
      <c r="WDI49" s="258">
        <f ca="1">IFERROR(IF(ISNUMBER(SEARCH("months",#REF!)),INDEX(INDIRECT($I$20),1)*DATEDIF(WDI$25,MIN(WDJ$25,$F$19)+1,"m")/12,0),0)</f>
        <v>0</v>
      </c>
      <c r="WDK49" s="258">
        <f ca="1">IFERROR(IF(ISNUMBER(SEARCH("months",#REF!)),INDEX(INDIRECT($I$20),1)*DATEDIF(WDK$25,MIN(WDL$25,$F$19)+1,"m")/12,0),0)</f>
        <v>0</v>
      </c>
      <c r="WDM49" s="258">
        <f ca="1">IFERROR(IF(ISNUMBER(SEARCH("months",#REF!)),INDEX(INDIRECT($I$20),1)*DATEDIF(WDM$25,MIN(WDN$25,$F$19)+1,"m")/12,0),0)</f>
        <v>0</v>
      </c>
      <c r="WDO49" s="258">
        <f ca="1">IFERROR(IF(ISNUMBER(SEARCH("months",#REF!)),INDEX(INDIRECT($I$20),1)*DATEDIF(WDO$25,MIN(WDP$25,$F$19)+1,"m")/12,0),0)</f>
        <v>0</v>
      </c>
      <c r="WDQ49" s="258">
        <f ca="1">IFERROR(IF(ISNUMBER(SEARCH("months",#REF!)),INDEX(INDIRECT($I$20),1)*DATEDIF(WDQ$25,MIN(WDR$25,$F$19)+1,"m")/12,0),0)</f>
        <v>0</v>
      </c>
      <c r="WDS49" s="258">
        <f ca="1">IFERROR(IF(ISNUMBER(SEARCH("months",#REF!)),INDEX(INDIRECT($I$20),1)*DATEDIF(WDS$25,MIN(WDT$25,$F$19)+1,"m")/12,0),0)</f>
        <v>0</v>
      </c>
      <c r="WDU49" s="258">
        <f ca="1">IFERROR(IF(ISNUMBER(SEARCH("months",#REF!)),INDEX(INDIRECT($I$20),1)*DATEDIF(WDU$25,MIN(WDV$25,$F$19)+1,"m")/12,0),0)</f>
        <v>0</v>
      </c>
      <c r="WDW49" s="258">
        <f ca="1">IFERROR(IF(ISNUMBER(SEARCH("months",#REF!)),INDEX(INDIRECT($I$20),1)*DATEDIF(WDW$25,MIN(WDX$25,$F$19)+1,"m")/12,0),0)</f>
        <v>0</v>
      </c>
      <c r="WDY49" s="258">
        <f ca="1">IFERROR(IF(ISNUMBER(SEARCH("months",#REF!)),INDEX(INDIRECT($I$20),1)*DATEDIF(WDY$25,MIN(WDZ$25,$F$19)+1,"m")/12,0),0)</f>
        <v>0</v>
      </c>
      <c r="WEA49" s="258">
        <f ca="1">IFERROR(IF(ISNUMBER(SEARCH("months",#REF!)),INDEX(INDIRECT($I$20),1)*DATEDIF(WEA$25,MIN(WEB$25,$F$19)+1,"m")/12,0),0)</f>
        <v>0</v>
      </c>
      <c r="WEC49" s="258">
        <f ca="1">IFERROR(IF(ISNUMBER(SEARCH("months",#REF!)),INDEX(INDIRECT($I$20),1)*DATEDIF(WEC$25,MIN(WED$25,$F$19)+1,"m")/12,0),0)</f>
        <v>0</v>
      </c>
      <c r="WEE49" s="258">
        <f ca="1">IFERROR(IF(ISNUMBER(SEARCH("months",#REF!)),INDEX(INDIRECT($I$20),1)*DATEDIF(WEE$25,MIN(WEF$25,$F$19)+1,"m")/12,0),0)</f>
        <v>0</v>
      </c>
      <c r="WEG49" s="258">
        <f ca="1">IFERROR(IF(ISNUMBER(SEARCH("months",#REF!)),INDEX(INDIRECT($I$20),1)*DATEDIF(WEG$25,MIN(WEH$25,$F$19)+1,"m")/12,0),0)</f>
        <v>0</v>
      </c>
      <c r="WEI49" s="258">
        <f ca="1">IFERROR(IF(ISNUMBER(SEARCH("months",#REF!)),INDEX(INDIRECT($I$20),1)*DATEDIF(WEI$25,MIN(WEJ$25,$F$19)+1,"m")/12,0),0)</f>
        <v>0</v>
      </c>
      <c r="WEK49" s="258">
        <f ca="1">IFERROR(IF(ISNUMBER(SEARCH("months",#REF!)),INDEX(INDIRECT($I$20),1)*DATEDIF(WEK$25,MIN(WEL$25,$F$19)+1,"m")/12,0),0)</f>
        <v>0</v>
      </c>
      <c r="WEM49" s="258">
        <f ca="1">IFERROR(IF(ISNUMBER(SEARCH("months",#REF!)),INDEX(INDIRECT($I$20),1)*DATEDIF(WEM$25,MIN(WEN$25,$F$19)+1,"m")/12,0),0)</f>
        <v>0</v>
      </c>
      <c r="WEO49" s="258">
        <f ca="1">IFERROR(IF(ISNUMBER(SEARCH("months",#REF!)),INDEX(INDIRECT($I$20),1)*DATEDIF(WEO$25,MIN(WEP$25,$F$19)+1,"m")/12,0),0)</f>
        <v>0</v>
      </c>
      <c r="WEQ49" s="258">
        <f ca="1">IFERROR(IF(ISNUMBER(SEARCH("months",#REF!)),INDEX(INDIRECT($I$20),1)*DATEDIF(WEQ$25,MIN(WER$25,$F$19)+1,"m")/12,0),0)</f>
        <v>0</v>
      </c>
      <c r="WES49" s="258">
        <f ca="1">IFERROR(IF(ISNUMBER(SEARCH("months",#REF!)),INDEX(INDIRECT($I$20),1)*DATEDIF(WES$25,MIN(WET$25,$F$19)+1,"m")/12,0),0)</f>
        <v>0</v>
      </c>
      <c r="WEU49" s="258">
        <f ca="1">IFERROR(IF(ISNUMBER(SEARCH("months",#REF!)),INDEX(INDIRECT($I$20),1)*DATEDIF(WEU$25,MIN(WEV$25,$F$19)+1,"m")/12,0),0)</f>
        <v>0</v>
      </c>
      <c r="WEW49" s="258">
        <f ca="1">IFERROR(IF(ISNUMBER(SEARCH("months",#REF!)),INDEX(INDIRECT($I$20),1)*DATEDIF(WEW$25,MIN(WEX$25,$F$19)+1,"m")/12,0),0)</f>
        <v>0</v>
      </c>
      <c r="WEY49" s="258">
        <f ca="1">IFERROR(IF(ISNUMBER(SEARCH("months",#REF!)),INDEX(INDIRECT($I$20),1)*DATEDIF(WEY$25,MIN(WEZ$25,$F$19)+1,"m")/12,0),0)</f>
        <v>0</v>
      </c>
      <c r="WFA49" s="258">
        <f ca="1">IFERROR(IF(ISNUMBER(SEARCH("months",#REF!)),INDEX(INDIRECT($I$20),1)*DATEDIF(WFA$25,MIN(WFB$25,$F$19)+1,"m")/12,0),0)</f>
        <v>0</v>
      </c>
      <c r="WFC49" s="258">
        <f ca="1">IFERROR(IF(ISNUMBER(SEARCH("months",#REF!)),INDEX(INDIRECT($I$20),1)*DATEDIF(WFC$25,MIN(WFD$25,$F$19)+1,"m")/12,0),0)</f>
        <v>0</v>
      </c>
      <c r="WFE49" s="258">
        <f ca="1">IFERROR(IF(ISNUMBER(SEARCH("months",#REF!)),INDEX(INDIRECT($I$20),1)*DATEDIF(WFE$25,MIN(WFF$25,$F$19)+1,"m")/12,0),0)</f>
        <v>0</v>
      </c>
      <c r="WFG49" s="258">
        <f ca="1">IFERROR(IF(ISNUMBER(SEARCH("months",#REF!)),INDEX(INDIRECT($I$20),1)*DATEDIF(WFG$25,MIN(WFH$25,$F$19)+1,"m")/12,0),0)</f>
        <v>0</v>
      </c>
      <c r="WFI49" s="258">
        <f ca="1">IFERROR(IF(ISNUMBER(SEARCH("months",#REF!)),INDEX(INDIRECT($I$20),1)*DATEDIF(WFI$25,MIN(WFJ$25,$F$19)+1,"m")/12,0),0)</f>
        <v>0</v>
      </c>
      <c r="WFK49" s="258">
        <f ca="1">IFERROR(IF(ISNUMBER(SEARCH("months",#REF!)),INDEX(INDIRECT($I$20),1)*DATEDIF(WFK$25,MIN(WFL$25,$F$19)+1,"m")/12,0),0)</f>
        <v>0</v>
      </c>
      <c r="WFM49" s="258">
        <f ca="1">IFERROR(IF(ISNUMBER(SEARCH("months",#REF!)),INDEX(INDIRECT($I$20),1)*DATEDIF(WFM$25,MIN(WFN$25,$F$19)+1,"m")/12,0),0)</f>
        <v>0</v>
      </c>
      <c r="WFO49" s="258">
        <f ca="1">IFERROR(IF(ISNUMBER(SEARCH("months",#REF!)),INDEX(INDIRECT($I$20),1)*DATEDIF(WFO$25,MIN(WFP$25,$F$19)+1,"m")/12,0),0)</f>
        <v>0</v>
      </c>
      <c r="WFQ49" s="258">
        <f ca="1">IFERROR(IF(ISNUMBER(SEARCH("months",#REF!)),INDEX(INDIRECT($I$20),1)*DATEDIF(WFQ$25,MIN(WFR$25,$F$19)+1,"m")/12,0),0)</f>
        <v>0</v>
      </c>
      <c r="WFS49" s="258">
        <f ca="1">IFERROR(IF(ISNUMBER(SEARCH("months",#REF!)),INDEX(INDIRECT($I$20),1)*DATEDIF(WFS$25,MIN(WFT$25,$F$19)+1,"m")/12,0),0)</f>
        <v>0</v>
      </c>
      <c r="WFU49" s="258">
        <f ca="1">IFERROR(IF(ISNUMBER(SEARCH("months",#REF!)),INDEX(INDIRECT($I$20),1)*DATEDIF(WFU$25,MIN(WFV$25,$F$19)+1,"m")/12,0),0)</f>
        <v>0</v>
      </c>
      <c r="WFW49" s="258">
        <f ca="1">IFERROR(IF(ISNUMBER(SEARCH("months",#REF!)),INDEX(INDIRECT($I$20),1)*DATEDIF(WFW$25,MIN(WFX$25,$F$19)+1,"m")/12,0),0)</f>
        <v>0</v>
      </c>
      <c r="WFY49" s="258">
        <f ca="1">IFERROR(IF(ISNUMBER(SEARCH("months",#REF!)),INDEX(INDIRECT($I$20),1)*DATEDIF(WFY$25,MIN(WFZ$25,$F$19)+1,"m")/12,0),0)</f>
        <v>0</v>
      </c>
      <c r="WGA49" s="258">
        <f ca="1">IFERROR(IF(ISNUMBER(SEARCH("months",#REF!)),INDEX(INDIRECT($I$20),1)*DATEDIF(WGA$25,MIN(WGB$25,$F$19)+1,"m")/12,0),0)</f>
        <v>0</v>
      </c>
      <c r="WGC49" s="258">
        <f ca="1">IFERROR(IF(ISNUMBER(SEARCH("months",#REF!)),INDEX(INDIRECT($I$20),1)*DATEDIF(WGC$25,MIN(WGD$25,$F$19)+1,"m")/12,0),0)</f>
        <v>0</v>
      </c>
      <c r="WGE49" s="258">
        <f ca="1">IFERROR(IF(ISNUMBER(SEARCH("months",#REF!)),INDEX(INDIRECT($I$20),1)*DATEDIF(WGE$25,MIN(WGF$25,$F$19)+1,"m")/12,0),0)</f>
        <v>0</v>
      </c>
      <c r="WGG49" s="258">
        <f ca="1">IFERROR(IF(ISNUMBER(SEARCH("months",#REF!)),INDEX(INDIRECT($I$20),1)*DATEDIF(WGG$25,MIN(WGH$25,$F$19)+1,"m")/12,0),0)</f>
        <v>0</v>
      </c>
      <c r="WGI49" s="258">
        <f ca="1">IFERROR(IF(ISNUMBER(SEARCH("months",#REF!)),INDEX(INDIRECT($I$20),1)*DATEDIF(WGI$25,MIN(WGJ$25,$F$19)+1,"m")/12,0),0)</f>
        <v>0</v>
      </c>
      <c r="WGK49" s="258">
        <f ca="1">IFERROR(IF(ISNUMBER(SEARCH("months",#REF!)),INDEX(INDIRECT($I$20),1)*DATEDIF(WGK$25,MIN(WGL$25,$F$19)+1,"m")/12,0),0)</f>
        <v>0</v>
      </c>
      <c r="WGM49" s="258">
        <f ca="1">IFERROR(IF(ISNUMBER(SEARCH("months",#REF!)),INDEX(INDIRECT($I$20),1)*DATEDIF(WGM$25,MIN(WGN$25,$F$19)+1,"m")/12,0),0)</f>
        <v>0</v>
      </c>
      <c r="WGO49" s="258">
        <f ca="1">IFERROR(IF(ISNUMBER(SEARCH("months",#REF!)),INDEX(INDIRECT($I$20),1)*DATEDIF(WGO$25,MIN(WGP$25,$F$19)+1,"m")/12,0),0)</f>
        <v>0</v>
      </c>
      <c r="WGQ49" s="258">
        <f ca="1">IFERROR(IF(ISNUMBER(SEARCH("months",#REF!)),INDEX(INDIRECT($I$20),1)*DATEDIF(WGQ$25,MIN(WGR$25,$F$19)+1,"m")/12,0),0)</f>
        <v>0</v>
      </c>
      <c r="WGS49" s="258">
        <f ca="1">IFERROR(IF(ISNUMBER(SEARCH("months",#REF!)),INDEX(INDIRECT($I$20),1)*DATEDIF(WGS$25,MIN(WGT$25,$F$19)+1,"m")/12,0),0)</f>
        <v>0</v>
      </c>
      <c r="WGU49" s="258">
        <f ca="1">IFERROR(IF(ISNUMBER(SEARCH("months",#REF!)),INDEX(INDIRECT($I$20),1)*DATEDIF(WGU$25,MIN(WGV$25,$F$19)+1,"m")/12,0),0)</f>
        <v>0</v>
      </c>
      <c r="WGW49" s="258">
        <f ca="1">IFERROR(IF(ISNUMBER(SEARCH("months",#REF!)),INDEX(INDIRECT($I$20),1)*DATEDIF(WGW$25,MIN(WGX$25,$F$19)+1,"m")/12,0),0)</f>
        <v>0</v>
      </c>
      <c r="WGY49" s="258">
        <f ca="1">IFERROR(IF(ISNUMBER(SEARCH("months",#REF!)),INDEX(INDIRECT($I$20),1)*DATEDIF(WGY$25,MIN(WGZ$25,$F$19)+1,"m")/12,0),0)</f>
        <v>0</v>
      </c>
      <c r="WHA49" s="258">
        <f ca="1">IFERROR(IF(ISNUMBER(SEARCH("months",#REF!)),INDEX(INDIRECT($I$20),1)*DATEDIF(WHA$25,MIN(WHB$25,$F$19)+1,"m")/12,0),0)</f>
        <v>0</v>
      </c>
      <c r="WHC49" s="258">
        <f ca="1">IFERROR(IF(ISNUMBER(SEARCH("months",#REF!)),INDEX(INDIRECT($I$20),1)*DATEDIF(WHC$25,MIN(WHD$25,$F$19)+1,"m")/12,0),0)</f>
        <v>0</v>
      </c>
      <c r="WHE49" s="258">
        <f ca="1">IFERROR(IF(ISNUMBER(SEARCH("months",#REF!)),INDEX(INDIRECT($I$20),1)*DATEDIF(WHE$25,MIN(WHF$25,$F$19)+1,"m")/12,0),0)</f>
        <v>0</v>
      </c>
      <c r="WHG49" s="258">
        <f ca="1">IFERROR(IF(ISNUMBER(SEARCH("months",#REF!)),INDEX(INDIRECT($I$20),1)*DATEDIF(WHG$25,MIN(WHH$25,$F$19)+1,"m")/12,0),0)</f>
        <v>0</v>
      </c>
      <c r="WHI49" s="258">
        <f ca="1">IFERROR(IF(ISNUMBER(SEARCH("months",#REF!)),INDEX(INDIRECT($I$20),1)*DATEDIF(WHI$25,MIN(WHJ$25,$F$19)+1,"m")/12,0),0)</f>
        <v>0</v>
      </c>
      <c r="WHK49" s="258">
        <f ca="1">IFERROR(IF(ISNUMBER(SEARCH("months",#REF!)),INDEX(INDIRECT($I$20),1)*DATEDIF(WHK$25,MIN(WHL$25,$F$19)+1,"m")/12,0),0)</f>
        <v>0</v>
      </c>
      <c r="WHM49" s="258">
        <f ca="1">IFERROR(IF(ISNUMBER(SEARCH("months",#REF!)),INDEX(INDIRECT($I$20),1)*DATEDIF(WHM$25,MIN(WHN$25,$F$19)+1,"m")/12,0),0)</f>
        <v>0</v>
      </c>
      <c r="WHO49" s="258">
        <f ca="1">IFERROR(IF(ISNUMBER(SEARCH("months",#REF!)),INDEX(INDIRECT($I$20),1)*DATEDIF(WHO$25,MIN(WHP$25,$F$19)+1,"m")/12,0),0)</f>
        <v>0</v>
      </c>
      <c r="WHQ49" s="258">
        <f ca="1">IFERROR(IF(ISNUMBER(SEARCH("months",#REF!)),INDEX(INDIRECT($I$20),1)*DATEDIF(WHQ$25,MIN(WHR$25,$F$19)+1,"m")/12,0),0)</f>
        <v>0</v>
      </c>
      <c r="WHS49" s="258">
        <f ca="1">IFERROR(IF(ISNUMBER(SEARCH("months",#REF!)),INDEX(INDIRECT($I$20),1)*DATEDIF(WHS$25,MIN(WHT$25,$F$19)+1,"m")/12,0),0)</f>
        <v>0</v>
      </c>
      <c r="WHU49" s="258">
        <f ca="1">IFERROR(IF(ISNUMBER(SEARCH("months",#REF!)),INDEX(INDIRECT($I$20),1)*DATEDIF(WHU$25,MIN(WHV$25,$F$19)+1,"m")/12,0),0)</f>
        <v>0</v>
      </c>
      <c r="WHW49" s="258">
        <f ca="1">IFERROR(IF(ISNUMBER(SEARCH("months",#REF!)),INDEX(INDIRECT($I$20),1)*DATEDIF(WHW$25,MIN(WHX$25,$F$19)+1,"m")/12,0),0)</f>
        <v>0</v>
      </c>
      <c r="WHY49" s="258">
        <f ca="1">IFERROR(IF(ISNUMBER(SEARCH("months",#REF!)),INDEX(INDIRECT($I$20),1)*DATEDIF(WHY$25,MIN(WHZ$25,$F$19)+1,"m")/12,0),0)</f>
        <v>0</v>
      </c>
      <c r="WIA49" s="258">
        <f ca="1">IFERROR(IF(ISNUMBER(SEARCH("months",#REF!)),INDEX(INDIRECT($I$20),1)*DATEDIF(WIA$25,MIN(WIB$25,$F$19)+1,"m")/12,0),0)</f>
        <v>0</v>
      </c>
      <c r="WIC49" s="258">
        <f ca="1">IFERROR(IF(ISNUMBER(SEARCH("months",#REF!)),INDEX(INDIRECT($I$20),1)*DATEDIF(WIC$25,MIN(WID$25,$F$19)+1,"m")/12,0),0)</f>
        <v>0</v>
      </c>
      <c r="WIE49" s="258">
        <f ca="1">IFERROR(IF(ISNUMBER(SEARCH("months",#REF!)),INDEX(INDIRECT($I$20),1)*DATEDIF(WIE$25,MIN(WIF$25,$F$19)+1,"m")/12,0),0)</f>
        <v>0</v>
      </c>
      <c r="WIG49" s="258">
        <f ca="1">IFERROR(IF(ISNUMBER(SEARCH("months",#REF!)),INDEX(INDIRECT($I$20),1)*DATEDIF(WIG$25,MIN(WIH$25,$F$19)+1,"m")/12,0),0)</f>
        <v>0</v>
      </c>
      <c r="WII49" s="258">
        <f ca="1">IFERROR(IF(ISNUMBER(SEARCH("months",#REF!)),INDEX(INDIRECT($I$20),1)*DATEDIF(WII$25,MIN(WIJ$25,$F$19)+1,"m")/12,0),0)</f>
        <v>0</v>
      </c>
      <c r="WIK49" s="258">
        <f ca="1">IFERROR(IF(ISNUMBER(SEARCH("months",#REF!)),INDEX(INDIRECT($I$20),1)*DATEDIF(WIK$25,MIN(WIL$25,$F$19)+1,"m")/12,0),0)</f>
        <v>0</v>
      </c>
      <c r="WIM49" s="258">
        <f ca="1">IFERROR(IF(ISNUMBER(SEARCH("months",#REF!)),INDEX(INDIRECT($I$20),1)*DATEDIF(WIM$25,MIN(WIN$25,$F$19)+1,"m")/12,0),0)</f>
        <v>0</v>
      </c>
      <c r="WIO49" s="258">
        <f ca="1">IFERROR(IF(ISNUMBER(SEARCH("months",#REF!)),INDEX(INDIRECT($I$20),1)*DATEDIF(WIO$25,MIN(WIP$25,$F$19)+1,"m")/12,0),0)</f>
        <v>0</v>
      </c>
      <c r="WIQ49" s="258">
        <f ca="1">IFERROR(IF(ISNUMBER(SEARCH("months",#REF!)),INDEX(INDIRECT($I$20),1)*DATEDIF(WIQ$25,MIN(WIR$25,$F$19)+1,"m")/12,0),0)</f>
        <v>0</v>
      </c>
      <c r="WIS49" s="258">
        <f ca="1">IFERROR(IF(ISNUMBER(SEARCH("months",#REF!)),INDEX(INDIRECT($I$20),1)*DATEDIF(WIS$25,MIN(WIT$25,$F$19)+1,"m")/12,0),0)</f>
        <v>0</v>
      </c>
      <c r="WIU49" s="258">
        <f ca="1">IFERROR(IF(ISNUMBER(SEARCH("months",#REF!)),INDEX(INDIRECT($I$20),1)*DATEDIF(WIU$25,MIN(WIV$25,$F$19)+1,"m")/12,0),0)</f>
        <v>0</v>
      </c>
      <c r="WIW49" s="258">
        <f ca="1">IFERROR(IF(ISNUMBER(SEARCH("months",#REF!)),INDEX(INDIRECT($I$20),1)*DATEDIF(WIW$25,MIN(WIX$25,$F$19)+1,"m")/12,0),0)</f>
        <v>0</v>
      </c>
      <c r="WIY49" s="258">
        <f ca="1">IFERROR(IF(ISNUMBER(SEARCH("months",#REF!)),INDEX(INDIRECT($I$20),1)*DATEDIF(WIY$25,MIN(WIZ$25,$F$19)+1,"m")/12,0),0)</f>
        <v>0</v>
      </c>
      <c r="WJA49" s="258">
        <f ca="1">IFERROR(IF(ISNUMBER(SEARCH("months",#REF!)),INDEX(INDIRECT($I$20),1)*DATEDIF(WJA$25,MIN(WJB$25,$F$19)+1,"m")/12,0),0)</f>
        <v>0</v>
      </c>
      <c r="WJC49" s="258">
        <f ca="1">IFERROR(IF(ISNUMBER(SEARCH("months",#REF!)),INDEX(INDIRECT($I$20),1)*DATEDIF(WJC$25,MIN(WJD$25,$F$19)+1,"m")/12,0),0)</f>
        <v>0</v>
      </c>
      <c r="WJE49" s="258">
        <f ca="1">IFERROR(IF(ISNUMBER(SEARCH("months",#REF!)),INDEX(INDIRECT($I$20),1)*DATEDIF(WJE$25,MIN(WJF$25,$F$19)+1,"m")/12,0),0)</f>
        <v>0</v>
      </c>
      <c r="WJG49" s="258">
        <f ca="1">IFERROR(IF(ISNUMBER(SEARCH("months",#REF!)),INDEX(INDIRECT($I$20),1)*DATEDIF(WJG$25,MIN(WJH$25,$F$19)+1,"m")/12,0),0)</f>
        <v>0</v>
      </c>
      <c r="WJI49" s="258">
        <f ca="1">IFERROR(IF(ISNUMBER(SEARCH("months",#REF!)),INDEX(INDIRECT($I$20),1)*DATEDIF(WJI$25,MIN(WJJ$25,$F$19)+1,"m")/12,0),0)</f>
        <v>0</v>
      </c>
      <c r="WJK49" s="258">
        <f ca="1">IFERROR(IF(ISNUMBER(SEARCH("months",#REF!)),INDEX(INDIRECT($I$20),1)*DATEDIF(WJK$25,MIN(WJL$25,$F$19)+1,"m")/12,0),0)</f>
        <v>0</v>
      </c>
      <c r="WJM49" s="258">
        <f ca="1">IFERROR(IF(ISNUMBER(SEARCH("months",#REF!)),INDEX(INDIRECT($I$20),1)*DATEDIF(WJM$25,MIN(WJN$25,$F$19)+1,"m")/12,0),0)</f>
        <v>0</v>
      </c>
      <c r="WJO49" s="258">
        <f ca="1">IFERROR(IF(ISNUMBER(SEARCH("months",#REF!)),INDEX(INDIRECT($I$20),1)*DATEDIF(WJO$25,MIN(WJP$25,$F$19)+1,"m")/12,0),0)</f>
        <v>0</v>
      </c>
      <c r="WJQ49" s="258">
        <f ca="1">IFERROR(IF(ISNUMBER(SEARCH("months",#REF!)),INDEX(INDIRECT($I$20),1)*DATEDIF(WJQ$25,MIN(WJR$25,$F$19)+1,"m")/12,0),0)</f>
        <v>0</v>
      </c>
      <c r="WJS49" s="258">
        <f ca="1">IFERROR(IF(ISNUMBER(SEARCH("months",#REF!)),INDEX(INDIRECT($I$20),1)*DATEDIF(WJS$25,MIN(WJT$25,$F$19)+1,"m")/12,0),0)</f>
        <v>0</v>
      </c>
      <c r="WJU49" s="258">
        <f ca="1">IFERROR(IF(ISNUMBER(SEARCH("months",#REF!)),INDEX(INDIRECT($I$20),1)*DATEDIF(WJU$25,MIN(WJV$25,$F$19)+1,"m")/12,0),0)</f>
        <v>0</v>
      </c>
      <c r="WJW49" s="258">
        <f ca="1">IFERROR(IF(ISNUMBER(SEARCH("months",#REF!)),INDEX(INDIRECT($I$20),1)*DATEDIF(WJW$25,MIN(WJX$25,$F$19)+1,"m")/12,0),0)</f>
        <v>0</v>
      </c>
      <c r="WJY49" s="258">
        <f ca="1">IFERROR(IF(ISNUMBER(SEARCH("months",#REF!)),INDEX(INDIRECT($I$20),1)*DATEDIF(WJY$25,MIN(WJZ$25,$F$19)+1,"m")/12,0),0)</f>
        <v>0</v>
      </c>
      <c r="WKA49" s="258">
        <f ca="1">IFERROR(IF(ISNUMBER(SEARCH("months",#REF!)),INDEX(INDIRECT($I$20),1)*DATEDIF(WKA$25,MIN(WKB$25,$F$19)+1,"m")/12,0),0)</f>
        <v>0</v>
      </c>
      <c r="WKC49" s="258">
        <f ca="1">IFERROR(IF(ISNUMBER(SEARCH("months",#REF!)),INDEX(INDIRECT($I$20),1)*DATEDIF(WKC$25,MIN(WKD$25,$F$19)+1,"m")/12,0),0)</f>
        <v>0</v>
      </c>
      <c r="WKE49" s="258">
        <f ca="1">IFERROR(IF(ISNUMBER(SEARCH("months",#REF!)),INDEX(INDIRECT($I$20),1)*DATEDIF(WKE$25,MIN(WKF$25,$F$19)+1,"m")/12,0),0)</f>
        <v>0</v>
      </c>
      <c r="WKG49" s="258">
        <f ca="1">IFERROR(IF(ISNUMBER(SEARCH("months",#REF!)),INDEX(INDIRECT($I$20),1)*DATEDIF(WKG$25,MIN(WKH$25,$F$19)+1,"m")/12,0),0)</f>
        <v>0</v>
      </c>
      <c r="WKI49" s="258">
        <f ca="1">IFERROR(IF(ISNUMBER(SEARCH("months",#REF!)),INDEX(INDIRECT($I$20),1)*DATEDIF(WKI$25,MIN(WKJ$25,$F$19)+1,"m")/12,0),0)</f>
        <v>0</v>
      </c>
      <c r="WKK49" s="258">
        <f ca="1">IFERROR(IF(ISNUMBER(SEARCH("months",#REF!)),INDEX(INDIRECT($I$20),1)*DATEDIF(WKK$25,MIN(WKL$25,$F$19)+1,"m")/12,0),0)</f>
        <v>0</v>
      </c>
      <c r="WKM49" s="258">
        <f ca="1">IFERROR(IF(ISNUMBER(SEARCH("months",#REF!)),INDEX(INDIRECT($I$20),1)*DATEDIF(WKM$25,MIN(WKN$25,$F$19)+1,"m")/12,0),0)</f>
        <v>0</v>
      </c>
      <c r="WKO49" s="258">
        <f ca="1">IFERROR(IF(ISNUMBER(SEARCH("months",#REF!)),INDEX(INDIRECT($I$20),1)*DATEDIF(WKO$25,MIN(WKP$25,$F$19)+1,"m")/12,0),0)</f>
        <v>0</v>
      </c>
      <c r="WKQ49" s="258">
        <f ca="1">IFERROR(IF(ISNUMBER(SEARCH("months",#REF!)),INDEX(INDIRECT($I$20),1)*DATEDIF(WKQ$25,MIN(WKR$25,$F$19)+1,"m")/12,0),0)</f>
        <v>0</v>
      </c>
      <c r="WKS49" s="258">
        <f ca="1">IFERROR(IF(ISNUMBER(SEARCH("months",#REF!)),INDEX(INDIRECT($I$20),1)*DATEDIF(WKS$25,MIN(WKT$25,$F$19)+1,"m")/12,0),0)</f>
        <v>0</v>
      </c>
      <c r="WKU49" s="258">
        <f ca="1">IFERROR(IF(ISNUMBER(SEARCH("months",#REF!)),INDEX(INDIRECT($I$20),1)*DATEDIF(WKU$25,MIN(WKV$25,$F$19)+1,"m")/12,0),0)</f>
        <v>0</v>
      </c>
      <c r="WKW49" s="258">
        <f ca="1">IFERROR(IF(ISNUMBER(SEARCH("months",#REF!)),INDEX(INDIRECT($I$20),1)*DATEDIF(WKW$25,MIN(WKX$25,$F$19)+1,"m")/12,0),0)</f>
        <v>0</v>
      </c>
      <c r="WKY49" s="258">
        <f ca="1">IFERROR(IF(ISNUMBER(SEARCH("months",#REF!)),INDEX(INDIRECT($I$20),1)*DATEDIF(WKY$25,MIN(WKZ$25,$F$19)+1,"m")/12,0),0)</f>
        <v>0</v>
      </c>
      <c r="WLA49" s="258">
        <f ca="1">IFERROR(IF(ISNUMBER(SEARCH("months",#REF!)),INDEX(INDIRECT($I$20),1)*DATEDIF(WLA$25,MIN(WLB$25,$F$19)+1,"m")/12,0),0)</f>
        <v>0</v>
      </c>
      <c r="WLC49" s="258">
        <f ca="1">IFERROR(IF(ISNUMBER(SEARCH("months",#REF!)),INDEX(INDIRECT($I$20),1)*DATEDIF(WLC$25,MIN(WLD$25,$F$19)+1,"m")/12,0),0)</f>
        <v>0</v>
      </c>
      <c r="WLE49" s="258">
        <f ca="1">IFERROR(IF(ISNUMBER(SEARCH("months",#REF!)),INDEX(INDIRECT($I$20),1)*DATEDIF(WLE$25,MIN(WLF$25,$F$19)+1,"m")/12,0),0)</f>
        <v>0</v>
      </c>
      <c r="WLG49" s="258">
        <f ca="1">IFERROR(IF(ISNUMBER(SEARCH("months",#REF!)),INDEX(INDIRECT($I$20),1)*DATEDIF(WLG$25,MIN(WLH$25,$F$19)+1,"m")/12,0),0)</f>
        <v>0</v>
      </c>
      <c r="WLI49" s="258">
        <f ca="1">IFERROR(IF(ISNUMBER(SEARCH("months",#REF!)),INDEX(INDIRECT($I$20),1)*DATEDIF(WLI$25,MIN(WLJ$25,$F$19)+1,"m")/12,0),0)</f>
        <v>0</v>
      </c>
      <c r="WLK49" s="258">
        <f ca="1">IFERROR(IF(ISNUMBER(SEARCH("months",#REF!)),INDEX(INDIRECT($I$20),1)*DATEDIF(WLK$25,MIN(WLL$25,$F$19)+1,"m")/12,0),0)</f>
        <v>0</v>
      </c>
      <c r="WLM49" s="258">
        <f ca="1">IFERROR(IF(ISNUMBER(SEARCH("months",#REF!)),INDEX(INDIRECT($I$20),1)*DATEDIF(WLM$25,MIN(WLN$25,$F$19)+1,"m")/12,0),0)</f>
        <v>0</v>
      </c>
      <c r="WLO49" s="258">
        <f ca="1">IFERROR(IF(ISNUMBER(SEARCH("months",#REF!)),INDEX(INDIRECT($I$20),1)*DATEDIF(WLO$25,MIN(WLP$25,$F$19)+1,"m")/12,0),0)</f>
        <v>0</v>
      </c>
      <c r="WLQ49" s="258">
        <f ca="1">IFERROR(IF(ISNUMBER(SEARCH("months",#REF!)),INDEX(INDIRECT($I$20),1)*DATEDIF(WLQ$25,MIN(WLR$25,$F$19)+1,"m")/12,0),0)</f>
        <v>0</v>
      </c>
      <c r="WLS49" s="258">
        <f ca="1">IFERROR(IF(ISNUMBER(SEARCH("months",#REF!)),INDEX(INDIRECT($I$20),1)*DATEDIF(WLS$25,MIN(WLT$25,$F$19)+1,"m")/12,0),0)</f>
        <v>0</v>
      </c>
      <c r="WLU49" s="258">
        <f ca="1">IFERROR(IF(ISNUMBER(SEARCH("months",#REF!)),INDEX(INDIRECT($I$20),1)*DATEDIF(WLU$25,MIN(WLV$25,$F$19)+1,"m")/12,0),0)</f>
        <v>0</v>
      </c>
      <c r="WLW49" s="258">
        <f ca="1">IFERROR(IF(ISNUMBER(SEARCH("months",#REF!)),INDEX(INDIRECT($I$20),1)*DATEDIF(WLW$25,MIN(WLX$25,$F$19)+1,"m")/12,0),0)</f>
        <v>0</v>
      </c>
      <c r="WLY49" s="258">
        <f ca="1">IFERROR(IF(ISNUMBER(SEARCH("months",#REF!)),INDEX(INDIRECT($I$20),1)*DATEDIF(WLY$25,MIN(WLZ$25,$F$19)+1,"m")/12,0),0)</f>
        <v>0</v>
      </c>
      <c r="WMA49" s="258">
        <f ca="1">IFERROR(IF(ISNUMBER(SEARCH("months",#REF!)),INDEX(INDIRECT($I$20),1)*DATEDIF(WMA$25,MIN(WMB$25,$F$19)+1,"m")/12,0),0)</f>
        <v>0</v>
      </c>
      <c r="WMC49" s="258">
        <f ca="1">IFERROR(IF(ISNUMBER(SEARCH("months",#REF!)),INDEX(INDIRECT($I$20),1)*DATEDIF(WMC$25,MIN(WMD$25,$F$19)+1,"m")/12,0),0)</f>
        <v>0</v>
      </c>
      <c r="WME49" s="258">
        <f ca="1">IFERROR(IF(ISNUMBER(SEARCH("months",#REF!)),INDEX(INDIRECT($I$20),1)*DATEDIF(WME$25,MIN(WMF$25,$F$19)+1,"m")/12,0),0)</f>
        <v>0</v>
      </c>
      <c r="WMG49" s="258">
        <f ca="1">IFERROR(IF(ISNUMBER(SEARCH("months",#REF!)),INDEX(INDIRECT($I$20),1)*DATEDIF(WMG$25,MIN(WMH$25,$F$19)+1,"m")/12,0),0)</f>
        <v>0</v>
      </c>
      <c r="WMI49" s="258">
        <f ca="1">IFERROR(IF(ISNUMBER(SEARCH("months",#REF!)),INDEX(INDIRECT($I$20),1)*DATEDIF(WMI$25,MIN(WMJ$25,$F$19)+1,"m")/12,0),0)</f>
        <v>0</v>
      </c>
      <c r="WMK49" s="258">
        <f ca="1">IFERROR(IF(ISNUMBER(SEARCH("months",#REF!)),INDEX(INDIRECT($I$20),1)*DATEDIF(WMK$25,MIN(WML$25,$F$19)+1,"m")/12,0),0)</f>
        <v>0</v>
      </c>
      <c r="WMM49" s="258">
        <f ca="1">IFERROR(IF(ISNUMBER(SEARCH("months",#REF!)),INDEX(INDIRECT($I$20),1)*DATEDIF(WMM$25,MIN(WMN$25,$F$19)+1,"m")/12,0),0)</f>
        <v>0</v>
      </c>
      <c r="WMO49" s="258">
        <f ca="1">IFERROR(IF(ISNUMBER(SEARCH("months",#REF!)),INDEX(INDIRECT($I$20),1)*DATEDIF(WMO$25,MIN(WMP$25,$F$19)+1,"m")/12,0),0)</f>
        <v>0</v>
      </c>
      <c r="WMQ49" s="258">
        <f ca="1">IFERROR(IF(ISNUMBER(SEARCH("months",#REF!)),INDEX(INDIRECT($I$20),1)*DATEDIF(WMQ$25,MIN(WMR$25,$F$19)+1,"m")/12,0),0)</f>
        <v>0</v>
      </c>
      <c r="WMS49" s="258">
        <f ca="1">IFERROR(IF(ISNUMBER(SEARCH("months",#REF!)),INDEX(INDIRECT($I$20),1)*DATEDIF(WMS$25,MIN(WMT$25,$F$19)+1,"m")/12,0),0)</f>
        <v>0</v>
      </c>
      <c r="WMU49" s="258">
        <f ca="1">IFERROR(IF(ISNUMBER(SEARCH("months",#REF!)),INDEX(INDIRECT($I$20),1)*DATEDIF(WMU$25,MIN(WMV$25,$F$19)+1,"m")/12,0),0)</f>
        <v>0</v>
      </c>
      <c r="WMW49" s="258">
        <f ca="1">IFERROR(IF(ISNUMBER(SEARCH("months",#REF!)),INDEX(INDIRECT($I$20),1)*DATEDIF(WMW$25,MIN(WMX$25,$F$19)+1,"m")/12,0),0)</f>
        <v>0</v>
      </c>
      <c r="WMY49" s="258">
        <f ca="1">IFERROR(IF(ISNUMBER(SEARCH("months",#REF!)),INDEX(INDIRECT($I$20),1)*DATEDIF(WMY$25,MIN(WMZ$25,$F$19)+1,"m")/12,0),0)</f>
        <v>0</v>
      </c>
      <c r="WNA49" s="258">
        <f ca="1">IFERROR(IF(ISNUMBER(SEARCH("months",#REF!)),INDEX(INDIRECT($I$20),1)*DATEDIF(WNA$25,MIN(WNB$25,$F$19)+1,"m")/12,0),0)</f>
        <v>0</v>
      </c>
      <c r="WNC49" s="258">
        <f ca="1">IFERROR(IF(ISNUMBER(SEARCH("months",#REF!)),INDEX(INDIRECT($I$20),1)*DATEDIF(WNC$25,MIN(WND$25,$F$19)+1,"m")/12,0),0)</f>
        <v>0</v>
      </c>
      <c r="WNE49" s="258">
        <f ca="1">IFERROR(IF(ISNUMBER(SEARCH("months",#REF!)),INDEX(INDIRECT($I$20),1)*DATEDIF(WNE$25,MIN(WNF$25,$F$19)+1,"m")/12,0),0)</f>
        <v>0</v>
      </c>
      <c r="WNG49" s="258">
        <f ca="1">IFERROR(IF(ISNUMBER(SEARCH("months",#REF!)),INDEX(INDIRECT($I$20),1)*DATEDIF(WNG$25,MIN(WNH$25,$F$19)+1,"m")/12,0),0)</f>
        <v>0</v>
      </c>
      <c r="WNI49" s="258">
        <f ca="1">IFERROR(IF(ISNUMBER(SEARCH("months",#REF!)),INDEX(INDIRECT($I$20),1)*DATEDIF(WNI$25,MIN(WNJ$25,$F$19)+1,"m")/12,0),0)</f>
        <v>0</v>
      </c>
      <c r="WNK49" s="258">
        <f ca="1">IFERROR(IF(ISNUMBER(SEARCH("months",#REF!)),INDEX(INDIRECT($I$20),1)*DATEDIF(WNK$25,MIN(WNL$25,$F$19)+1,"m")/12,0),0)</f>
        <v>0</v>
      </c>
      <c r="WNM49" s="258">
        <f ca="1">IFERROR(IF(ISNUMBER(SEARCH("months",#REF!)),INDEX(INDIRECT($I$20),1)*DATEDIF(WNM$25,MIN(WNN$25,$F$19)+1,"m")/12,0),0)</f>
        <v>0</v>
      </c>
      <c r="WNO49" s="258">
        <f ca="1">IFERROR(IF(ISNUMBER(SEARCH("months",#REF!)),INDEX(INDIRECT($I$20),1)*DATEDIF(WNO$25,MIN(WNP$25,$F$19)+1,"m")/12,0),0)</f>
        <v>0</v>
      </c>
      <c r="WNQ49" s="258">
        <f ca="1">IFERROR(IF(ISNUMBER(SEARCH("months",#REF!)),INDEX(INDIRECT($I$20),1)*DATEDIF(WNQ$25,MIN(WNR$25,$F$19)+1,"m")/12,0),0)</f>
        <v>0</v>
      </c>
      <c r="WNS49" s="258">
        <f ca="1">IFERROR(IF(ISNUMBER(SEARCH("months",#REF!)),INDEX(INDIRECT($I$20),1)*DATEDIF(WNS$25,MIN(WNT$25,$F$19)+1,"m")/12,0),0)</f>
        <v>0</v>
      </c>
      <c r="WNU49" s="258">
        <f ca="1">IFERROR(IF(ISNUMBER(SEARCH("months",#REF!)),INDEX(INDIRECT($I$20),1)*DATEDIF(WNU$25,MIN(WNV$25,$F$19)+1,"m")/12,0),0)</f>
        <v>0</v>
      </c>
      <c r="WNW49" s="258">
        <f ca="1">IFERROR(IF(ISNUMBER(SEARCH("months",#REF!)),INDEX(INDIRECT($I$20),1)*DATEDIF(WNW$25,MIN(WNX$25,$F$19)+1,"m")/12,0),0)</f>
        <v>0</v>
      </c>
      <c r="WNY49" s="258">
        <f ca="1">IFERROR(IF(ISNUMBER(SEARCH("months",#REF!)),INDEX(INDIRECT($I$20),1)*DATEDIF(WNY$25,MIN(WNZ$25,$F$19)+1,"m")/12,0),0)</f>
        <v>0</v>
      </c>
      <c r="WOA49" s="258">
        <f ca="1">IFERROR(IF(ISNUMBER(SEARCH("months",#REF!)),INDEX(INDIRECT($I$20),1)*DATEDIF(WOA$25,MIN(WOB$25,$F$19)+1,"m")/12,0),0)</f>
        <v>0</v>
      </c>
      <c r="WOC49" s="258">
        <f ca="1">IFERROR(IF(ISNUMBER(SEARCH("months",#REF!)),INDEX(INDIRECT($I$20),1)*DATEDIF(WOC$25,MIN(WOD$25,$F$19)+1,"m")/12,0),0)</f>
        <v>0</v>
      </c>
      <c r="WOE49" s="258">
        <f ca="1">IFERROR(IF(ISNUMBER(SEARCH("months",#REF!)),INDEX(INDIRECT($I$20),1)*DATEDIF(WOE$25,MIN(WOF$25,$F$19)+1,"m")/12,0),0)</f>
        <v>0</v>
      </c>
      <c r="WOG49" s="258">
        <f ca="1">IFERROR(IF(ISNUMBER(SEARCH("months",#REF!)),INDEX(INDIRECT($I$20),1)*DATEDIF(WOG$25,MIN(WOH$25,$F$19)+1,"m")/12,0),0)</f>
        <v>0</v>
      </c>
      <c r="WOI49" s="258">
        <f ca="1">IFERROR(IF(ISNUMBER(SEARCH("months",#REF!)),INDEX(INDIRECT($I$20),1)*DATEDIF(WOI$25,MIN(WOJ$25,$F$19)+1,"m")/12,0),0)</f>
        <v>0</v>
      </c>
      <c r="WOK49" s="258">
        <f ca="1">IFERROR(IF(ISNUMBER(SEARCH("months",#REF!)),INDEX(INDIRECT($I$20),1)*DATEDIF(WOK$25,MIN(WOL$25,$F$19)+1,"m")/12,0),0)</f>
        <v>0</v>
      </c>
      <c r="WOM49" s="258">
        <f ca="1">IFERROR(IF(ISNUMBER(SEARCH("months",#REF!)),INDEX(INDIRECT($I$20),1)*DATEDIF(WOM$25,MIN(WON$25,$F$19)+1,"m")/12,0),0)</f>
        <v>0</v>
      </c>
      <c r="WOO49" s="258">
        <f ca="1">IFERROR(IF(ISNUMBER(SEARCH("months",#REF!)),INDEX(INDIRECT($I$20),1)*DATEDIF(WOO$25,MIN(WOP$25,$F$19)+1,"m")/12,0),0)</f>
        <v>0</v>
      </c>
      <c r="WOQ49" s="258">
        <f ca="1">IFERROR(IF(ISNUMBER(SEARCH("months",#REF!)),INDEX(INDIRECT($I$20),1)*DATEDIF(WOQ$25,MIN(WOR$25,$F$19)+1,"m")/12,0),0)</f>
        <v>0</v>
      </c>
      <c r="WOS49" s="258">
        <f ca="1">IFERROR(IF(ISNUMBER(SEARCH("months",#REF!)),INDEX(INDIRECT($I$20),1)*DATEDIF(WOS$25,MIN(WOT$25,$F$19)+1,"m")/12,0),0)</f>
        <v>0</v>
      </c>
      <c r="WOU49" s="258">
        <f ca="1">IFERROR(IF(ISNUMBER(SEARCH("months",#REF!)),INDEX(INDIRECT($I$20),1)*DATEDIF(WOU$25,MIN(WOV$25,$F$19)+1,"m")/12,0),0)</f>
        <v>0</v>
      </c>
      <c r="WOW49" s="258">
        <f ca="1">IFERROR(IF(ISNUMBER(SEARCH("months",#REF!)),INDEX(INDIRECT($I$20),1)*DATEDIF(WOW$25,MIN(WOX$25,$F$19)+1,"m")/12,0),0)</f>
        <v>0</v>
      </c>
      <c r="WOY49" s="258">
        <f ca="1">IFERROR(IF(ISNUMBER(SEARCH("months",#REF!)),INDEX(INDIRECT($I$20),1)*DATEDIF(WOY$25,MIN(WOZ$25,$F$19)+1,"m")/12,0),0)</f>
        <v>0</v>
      </c>
      <c r="WPA49" s="258">
        <f ca="1">IFERROR(IF(ISNUMBER(SEARCH("months",#REF!)),INDEX(INDIRECT($I$20),1)*DATEDIF(WPA$25,MIN(WPB$25,$F$19)+1,"m")/12,0),0)</f>
        <v>0</v>
      </c>
      <c r="WPC49" s="258">
        <f ca="1">IFERROR(IF(ISNUMBER(SEARCH("months",#REF!)),INDEX(INDIRECT($I$20),1)*DATEDIF(WPC$25,MIN(WPD$25,$F$19)+1,"m")/12,0),0)</f>
        <v>0</v>
      </c>
      <c r="WPE49" s="258">
        <f ca="1">IFERROR(IF(ISNUMBER(SEARCH("months",#REF!)),INDEX(INDIRECT($I$20),1)*DATEDIF(WPE$25,MIN(WPF$25,$F$19)+1,"m")/12,0),0)</f>
        <v>0</v>
      </c>
      <c r="WPG49" s="258">
        <f ca="1">IFERROR(IF(ISNUMBER(SEARCH("months",#REF!)),INDEX(INDIRECT($I$20),1)*DATEDIF(WPG$25,MIN(WPH$25,$F$19)+1,"m")/12,0),0)</f>
        <v>0</v>
      </c>
      <c r="WPI49" s="258">
        <f ca="1">IFERROR(IF(ISNUMBER(SEARCH("months",#REF!)),INDEX(INDIRECT($I$20),1)*DATEDIF(WPI$25,MIN(WPJ$25,$F$19)+1,"m")/12,0),0)</f>
        <v>0</v>
      </c>
      <c r="WPK49" s="258">
        <f ca="1">IFERROR(IF(ISNUMBER(SEARCH("months",#REF!)),INDEX(INDIRECT($I$20),1)*DATEDIF(WPK$25,MIN(WPL$25,$F$19)+1,"m")/12,0),0)</f>
        <v>0</v>
      </c>
      <c r="WPM49" s="258">
        <f ca="1">IFERROR(IF(ISNUMBER(SEARCH("months",#REF!)),INDEX(INDIRECT($I$20),1)*DATEDIF(WPM$25,MIN(WPN$25,$F$19)+1,"m")/12,0),0)</f>
        <v>0</v>
      </c>
      <c r="WPO49" s="258">
        <f ca="1">IFERROR(IF(ISNUMBER(SEARCH("months",#REF!)),INDEX(INDIRECT($I$20),1)*DATEDIF(WPO$25,MIN(WPP$25,$F$19)+1,"m")/12,0),0)</f>
        <v>0</v>
      </c>
      <c r="WPQ49" s="258">
        <f ca="1">IFERROR(IF(ISNUMBER(SEARCH("months",#REF!)),INDEX(INDIRECT($I$20),1)*DATEDIF(WPQ$25,MIN(WPR$25,$F$19)+1,"m")/12,0),0)</f>
        <v>0</v>
      </c>
      <c r="WPS49" s="258">
        <f ca="1">IFERROR(IF(ISNUMBER(SEARCH("months",#REF!)),INDEX(INDIRECT($I$20),1)*DATEDIF(WPS$25,MIN(WPT$25,$F$19)+1,"m")/12,0),0)</f>
        <v>0</v>
      </c>
      <c r="WPU49" s="258">
        <f ca="1">IFERROR(IF(ISNUMBER(SEARCH("months",#REF!)),INDEX(INDIRECT($I$20),1)*DATEDIF(WPU$25,MIN(WPV$25,$F$19)+1,"m")/12,0),0)</f>
        <v>0</v>
      </c>
      <c r="WPW49" s="258">
        <f ca="1">IFERROR(IF(ISNUMBER(SEARCH("months",#REF!)),INDEX(INDIRECT($I$20),1)*DATEDIF(WPW$25,MIN(WPX$25,$F$19)+1,"m")/12,0),0)</f>
        <v>0</v>
      </c>
      <c r="WPY49" s="258">
        <f ca="1">IFERROR(IF(ISNUMBER(SEARCH("months",#REF!)),INDEX(INDIRECT($I$20),1)*DATEDIF(WPY$25,MIN(WPZ$25,$F$19)+1,"m")/12,0),0)</f>
        <v>0</v>
      </c>
      <c r="WQA49" s="258">
        <f ca="1">IFERROR(IF(ISNUMBER(SEARCH("months",#REF!)),INDEX(INDIRECT($I$20),1)*DATEDIF(WQA$25,MIN(WQB$25,$F$19)+1,"m")/12,0),0)</f>
        <v>0</v>
      </c>
      <c r="WQC49" s="258">
        <f ca="1">IFERROR(IF(ISNUMBER(SEARCH("months",#REF!)),INDEX(INDIRECT($I$20),1)*DATEDIF(WQC$25,MIN(WQD$25,$F$19)+1,"m")/12,0),0)</f>
        <v>0</v>
      </c>
      <c r="WQE49" s="258">
        <f ca="1">IFERROR(IF(ISNUMBER(SEARCH("months",#REF!)),INDEX(INDIRECT($I$20),1)*DATEDIF(WQE$25,MIN(WQF$25,$F$19)+1,"m")/12,0),0)</f>
        <v>0</v>
      </c>
      <c r="WQG49" s="258">
        <f ca="1">IFERROR(IF(ISNUMBER(SEARCH("months",#REF!)),INDEX(INDIRECT($I$20),1)*DATEDIF(WQG$25,MIN(WQH$25,$F$19)+1,"m")/12,0),0)</f>
        <v>0</v>
      </c>
      <c r="WQI49" s="258">
        <f ca="1">IFERROR(IF(ISNUMBER(SEARCH("months",#REF!)),INDEX(INDIRECT($I$20),1)*DATEDIF(WQI$25,MIN(WQJ$25,$F$19)+1,"m")/12,0),0)</f>
        <v>0</v>
      </c>
      <c r="WQK49" s="258">
        <f ca="1">IFERROR(IF(ISNUMBER(SEARCH("months",#REF!)),INDEX(INDIRECT($I$20),1)*DATEDIF(WQK$25,MIN(WQL$25,$F$19)+1,"m")/12,0),0)</f>
        <v>0</v>
      </c>
      <c r="WQM49" s="258">
        <f ca="1">IFERROR(IF(ISNUMBER(SEARCH("months",#REF!)),INDEX(INDIRECT($I$20),1)*DATEDIF(WQM$25,MIN(WQN$25,$F$19)+1,"m")/12,0),0)</f>
        <v>0</v>
      </c>
      <c r="WQO49" s="258">
        <f ca="1">IFERROR(IF(ISNUMBER(SEARCH("months",#REF!)),INDEX(INDIRECT($I$20),1)*DATEDIF(WQO$25,MIN(WQP$25,$F$19)+1,"m")/12,0),0)</f>
        <v>0</v>
      </c>
      <c r="WQQ49" s="258">
        <f ca="1">IFERROR(IF(ISNUMBER(SEARCH("months",#REF!)),INDEX(INDIRECT($I$20),1)*DATEDIF(WQQ$25,MIN(WQR$25,$F$19)+1,"m")/12,0),0)</f>
        <v>0</v>
      </c>
      <c r="WQS49" s="258">
        <f ca="1">IFERROR(IF(ISNUMBER(SEARCH("months",#REF!)),INDEX(INDIRECT($I$20),1)*DATEDIF(WQS$25,MIN(WQT$25,$F$19)+1,"m")/12,0),0)</f>
        <v>0</v>
      </c>
      <c r="WQU49" s="258">
        <f ca="1">IFERROR(IF(ISNUMBER(SEARCH("months",#REF!)),INDEX(INDIRECT($I$20),1)*DATEDIF(WQU$25,MIN(WQV$25,$F$19)+1,"m")/12,0),0)</f>
        <v>0</v>
      </c>
      <c r="WQW49" s="258">
        <f ca="1">IFERROR(IF(ISNUMBER(SEARCH("months",#REF!)),INDEX(INDIRECT($I$20),1)*DATEDIF(WQW$25,MIN(WQX$25,$F$19)+1,"m")/12,0),0)</f>
        <v>0</v>
      </c>
      <c r="WQY49" s="258">
        <f ca="1">IFERROR(IF(ISNUMBER(SEARCH("months",#REF!)),INDEX(INDIRECT($I$20),1)*DATEDIF(WQY$25,MIN(WQZ$25,$F$19)+1,"m")/12,0),0)</f>
        <v>0</v>
      </c>
      <c r="WRA49" s="258">
        <f ca="1">IFERROR(IF(ISNUMBER(SEARCH("months",#REF!)),INDEX(INDIRECT($I$20),1)*DATEDIF(WRA$25,MIN(WRB$25,$F$19)+1,"m")/12,0),0)</f>
        <v>0</v>
      </c>
      <c r="WRC49" s="258">
        <f ca="1">IFERROR(IF(ISNUMBER(SEARCH("months",#REF!)),INDEX(INDIRECT($I$20),1)*DATEDIF(WRC$25,MIN(WRD$25,$F$19)+1,"m")/12,0),0)</f>
        <v>0</v>
      </c>
      <c r="WRE49" s="258">
        <f ca="1">IFERROR(IF(ISNUMBER(SEARCH("months",#REF!)),INDEX(INDIRECT($I$20),1)*DATEDIF(WRE$25,MIN(WRF$25,$F$19)+1,"m")/12,0),0)</f>
        <v>0</v>
      </c>
      <c r="WRG49" s="258">
        <f ca="1">IFERROR(IF(ISNUMBER(SEARCH("months",#REF!)),INDEX(INDIRECT($I$20),1)*DATEDIF(WRG$25,MIN(WRH$25,$F$19)+1,"m")/12,0),0)</f>
        <v>0</v>
      </c>
      <c r="WRI49" s="258">
        <f ca="1">IFERROR(IF(ISNUMBER(SEARCH("months",#REF!)),INDEX(INDIRECT($I$20),1)*DATEDIF(WRI$25,MIN(WRJ$25,$F$19)+1,"m")/12,0),0)</f>
        <v>0</v>
      </c>
      <c r="WRK49" s="258">
        <f ca="1">IFERROR(IF(ISNUMBER(SEARCH("months",#REF!)),INDEX(INDIRECT($I$20),1)*DATEDIF(WRK$25,MIN(WRL$25,$F$19)+1,"m")/12,0),0)</f>
        <v>0</v>
      </c>
      <c r="WRM49" s="258">
        <f ca="1">IFERROR(IF(ISNUMBER(SEARCH("months",#REF!)),INDEX(INDIRECT($I$20),1)*DATEDIF(WRM$25,MIN(WRN$25,$F$19)+1,"m")/12,0),0)</f>
        <v>0</v>
      </c>
      <c r="WRO49" s="258">
        <f ca="1">IFERROR(IF(ISNUMBER(SEARCH("months",#REF!)),INDEX(INDIRECT($I$20),1)*DATEDIF(WRO$25,MIN(WRP$25,$F$19)+1,"m")/12,0),0)</f>
        <v>0</v>
      </c>
      <c r="WRQ49" s="258">
        <f ca="1">IFERROR(IF(ISNUMBER(SEARCH("months",#REF!)),INDEX(INDIRECT($I$20),1)*DATEDIF(WRQ$25,MIN(WRR$25,$F$19)+1,"m")/12,0),0)</f>
        <v>0</v>
      </c>
      <c r="WRS49" s="258">
        <f ca="1">IFERROR(IF(ISNUMBER(SEARCH("months",#REF!)),INDEX(INDIRECT($I$20),1)*DATEDIF(WRS$25,MIN(WRT$25,$F$19)+1,"m")/12,0),0)</f>
        <v>0</v>
      </c>
      <c r="WRU49" s="258">
        <f ca="1">IFERROR(IF(ISNUMBER(SEARCH("months",#REF!)),INDEX(INDIRECT($I$20),1)*DATEDIF(WRU$25,MIN(WRV$25,$F$19)+1,"m")/12,0),0)</f>
        <v>0</v>
      </c>
      <c r="WRW49" s="258">
        <f ca="1">IFERROR(IF(ISNUMBER(SEARCH("months",#REF!)),INDEX(INDIRECT($I$20),1)*DATEDIF(WRW$25,MIN(WRX$25,$F$19)+1,"m")/12,0),0)</f>
        <v>0</v>
      </c>
      <c r="WRY49" s="258">
        <f ca="1">IFERROR(IF(ISNUMBER(SEARCH("months",#REF!)),INDEX(INDIRECT($I$20),1)*DATEDIF(WRY$25,MIN(WRZ$25,$F$19)+1,"m")/12,0),0)</f>
        <v>0</v>
      </c>
      <c r="WSA49" s="258">
        <f ca="1">IFERROR(IF(ISNUMBER(SEARCH("months",#REF!)),INDEX(INDIRECT($I$20),1)*DATEDIF(WSA$25,MIN(WSB$25,$F$19)+1,"m")/12,0),0)</f>
        <v>0</v>
      </c>
      <c r="WSC49" s="258">
        <f ca="1">IFERROR(IF(ISNUMBER(SEARCH("months",#REF!)),INDEX(INDIRECT($I$20),1)*DATEDIF(WSC$25,MIN(WSD$25,$F$19)+1,"m")/12,0),0)</f>
        <v>0</v>
      </c>
      <c r="WSE49" s="258">
        <f ca="1">IFERROR(IF(ISNUMBER(SEARCH("months",#REF!)),INDEX(INDIRECT($I$20),1)*DATEDIF(WSE$25,MIN(WSF$25,$F$19)+1,"m")/12,0),0)</f>
        <v>0</v>
      </c>
      <c r="WSG49" s="258">
        <f ca="1">IFERROR(IF(ISNUMBER(SEARCH("months",#REF!)),INDEX(INDIRECT($I$20),1)*DATEDIF(WSG$25,MIN(WSH$25,$F$19)+1,"m")/12,0),0)</f>
        <v>0</v>
      </c>
      <c r="WSI49" s="258">
        <f ca="1">IFERROR(IF(ISNUMBER(SEARCH("months",#REF!)),INDEX(INDIRECT($I$20),1)*DATEDIF(WSI$25,MIN(WSJ$25,$F$19)+1,"m")/12,0),0)</f>
        <v>0</v>
      </c>
      <c r="WSK49" s="258">
        <f ca="1">IFERROR(IF(ISNUMBER(SEARCH("months",#REF!)),INDEX(INDIRECT($I$20),1)*DATEDIF(WSK$25,MIN(WSL$25,$F$19)+1,"m")/12,0),0)</f>
        <v>0</v>
      </c>
      <c r="WSM49" s="258">
        <f ca="1">IFERROR(IF(ISNUMBER(SEARCH("months",#REF!)),INDEX(INDIRECT($I$20),1)*DATEDIF(WSM$25,MIN(WSN$25,$F$19)+1,"m")/12,0),0)</f>
        <v>0</v>
      </c>
      <c r="WSO49" s="258">
        <f ca="1">IFERROR(IF(ISNUMBER(SEARCH("months",#REF!)),INDEX(INDIRECT($I$20),1)*DATEDIF(WSO$25,MIN(WSP$25,$F$19)+1,"m")/12,0),0)</f>
        <v>0</v>
      </c>
      <c r="WSQ49" s="258">
        <f ca="1">IFERROR(IF(ISNUMBER(SEARCH("months",#REF!)),INDEX(INDIRECT($I$20),1)*DATEDIF(WSQ$25,MIN(WSR$25,$F$19)+1,"m")/12,0),0)</f>
        <v>0</v>
      </c>
      <c r="WSS49" s="258">
        <f ca="1">IFERROR(IF(ISNUMBER(SEARCH("months",#REF!)),INDEX(INDIRECT($I$20),1)*DATEDIF(WSS$25,MIN(WST$25,$F$19)+1,"m")/12,0),0)</f>
        <v>0</v>
      </c>
      <c r="WSU49" s="258">
        <f ca="1">IFERROR(IF(ISNUMBER(SEARCH("months",#REF!)),INDEX(INDIRECT($I$20),1)*DATEDIF(WSU$25,MIN(WSV$25,$F$19)+1,"m")/12,0),0)</f>
        <v>0</v>
      </c>
      <c r="WSW49" s="258">
        <f ca="1">IFERROR(IF(ISNUMBER(SEARCH("months",#REF!)),INDEX(INDIRECT($I$20),1)*DATEDIF(WSW$25,MIN(WSX$25,$F$19)+1,"m")/12,0),0)</f>
        <v>0</v>
      </c>
      <c r="WSY49" s="258">
        <f ca="1">IFERROR(IF(ISNUMBER(SEARCH("months",#REF!)),INDEX(INDIRECT($I$20),1)*DATEDIF(WSY$25,MIN(WSZ$25,$F$19)+1,"m")/12,0),0)</f>
        <v>0</v>
      </c>
      <c r="WTA49" s="258">
        <f ca="1">IFERROR(IF(ISNUMBER(SEARCH("months",#REF!)),INDEX(INDIRECT($I$20),1)*DATEDIF(WTA$25,MIN(WTB$25,$F$19)+1,"m")/12,0),0)</f>
        <v>0</v>
      </c>
      <c r="WTC49" s="258">
        <f ca="1">IFERROR(IF(ISNUMBER(SEARCH("months",#REF!)),INDEX(INDIRECT($I$20),1)*DATEDIF(WTC$25,MIN(WTD$25,$F$19)+1,"m")/12,0),0)</f>
        <v>0</v>
      </c>
      <c r="WTE49" s="258">
        <f ca="1">IFERROR(IF(ISNUMBER(SEARCH("months",#REF!)),INDEX(INDIRECT($I$20),1)*DATEDIF(WTE$25,MIN(WTF$25,$F$19)+1,"m")/12,0),0)</f>
        <v>0</v>
      </c>
      <c r="WTG49" s="258">
        <f ca="1">IFERROR(IF(ISNUMBER(SEARCH("months",#REF!)),INDEX(INDIRECT($I$20),1)*DATEDIF(WTG$25,MIN(WTH$25,$F$19)+1,"m")/12,0),0)</f>
        <v>0</v>
      </c>
      <c r="WTI49" s="258">
        <f ca="1">IFERROR(IF(ISNUMBER(SEARCH("months",#REF!)),INDEX(INDIRECT($I$20),1)*DATEDIF(WTI$25,MIN(WTJ$25,$F$19)+1,"m")/12,0),0)</f>
        <v>0</v>
      </c>
      <c r="WTK49" s="258">
        <f ca="1">IFERROR(IF(ISNUMBER(SEARCH("months",#REF!)),INDEX(INDIRECT($I$20),1)*DATEDIF(WTK$25,MIN(WTL$25,$F$19)+1,"m")/12,0),0)</f>
        <v>0</v>
      </c>
      <c r="WTM49" s="258">
        <f ca="1">IFERROR(IF(ISNUMBER(SEARCH("months",#REF!)),INDEX(INDIRECT($I$20),1)*DATEDIF(WTM$25,MIN(WTN$25,$F$19)+1,"m")/12,0),0)</f>
        <v>0</v>
      </c>
      <c r="WTO49" s="258">
        <f ca="1">IFERROR(IF(ISNUMBER(SEARCH("months",#REF!)),INDEX(INDIRECT($I$20),1)*DATEDIF(WTO$25,MIN(WTP$25,$F$19)+1,"m")/12,0),0)</f>
        <v>0</v>
      </c>
      <c r="WTQ49" s="258">
        <f ca="1">IFERROR(IF(ISNUMBER(SEARCH("months",#REF!)),INDEX(INDIRECT($I$20),1)*DATEDIF(WTQ$25,MIN(WTR$25,$F$19)+1,"m")/12,0),0)</f>
        <v>0</v>
      </c>
      <c r="WTS49" s="258">
        <f ca="1">IFERROR(IF(ISNUMBER(SEARCH("months",#REF!)),INDEX(INDIRECT($I$20),1)*DATEDIF(WTS$25,MIN(WTT$25,$F$19)+1,"m")/12,0),0)</f>
        <v>0</v>
      </c>
      <c r="WTU49" s="258">
        <f ca="1">IFERROR(IF(ISNUMBER(SEARCH("months",#REF!)),INDEX(INDIRECT($I$20),1)*DATEDIF(WTU$25,MIN(WTV$25,$F$19)+1,"m")/12,0),0)</f>
        <v>0</v>
      </c>
      <c r="WTW49" s="258">
        <f ca="1">IFERROR(IF(ISNUMBER(SEARCH("months",#REF!)),INDEX(INDIRECT($I$20),1)*DATEDIF(WTW$25,MIN(WTX$25,$F$19)+1,"m")/12,0),0)</f>
        <v>0</v>
      </c>
      <c r="WTY49" s="258">
        <f ca="1">IFERROR(IF(ISNUMBER(SEARCH("months",#REF!)),INDEX(INDIRECT($I$20),1)*DATEDIF(WTY$25,MIN(WTZ$25,$F$19)+1,"m")/12,0),0)</f>
        <v>0</v>
      </c>
      <c r="WUA49" s="258">
        <f ca="1">IFERROR(IF(ISNUMBER(SEARCH("months",#REF!)),INDEX(INDIRECT($I$20),1)*DATEDIF(WUA$25,MIN(WUB$25,$F$19)+1,"m")/12,0),0)</f>
        <v>0</v>
      </c>
      <c r="WUC49" s="258">
        <f ca="1">IFERROR(IF(ISNUMBER(SEARCH("months",#REF!)),INDEX(INDIRECT($I$20),1)*DATEDIF(WUC$25,MIN(WUD$25,$F$19)+1,"m")/12,0),0)</f>
        <v>0</v>
      </c>
      <c r="WUE49" s="258">
        <f ca="1">IFERROR(IF(ISNUMBER(SEARCH("months",#REF!)),INDEX(INDIRECT($I$20),1)*DATEDIF(WUE$25,MIN(WUF$25,$F$19)+1,"m")/12,0),0)</f>
        <v>0</v>
      </c>
      <c r="WUG49" s="258">
        <f ca="1">IFERROR(IF(ISNUMBER(SEARCH("months",#REF!)),INDEX(INDIRECT($I$20),1)*DATEDIF(WUG$25,MIN(WUH$25,$F$19)+1,"m")/12,0),0)</f>
        <v>0</v>
      </c>
      <c r="WUI49" s="258">
        <f ca="1">IFERROR(IF(ISNUMBER(SEARCH("months",#REF!)),INDEX(INDIRECT($I$20),1)*DATEDIF(WUI$25,MIN(WUJ$25,$F$19)+1,"m")/12,0),0)</f>
        <v>0</v>
      </c>
      <c r="WUK49" s="258">
        <f ca="1">IFERROR(IF(ISNUMBER(SEARCH("months",#REF!)),INDEX(INDIRECT($I$20),1)*DATEDIF(WUK$25,MIN(WUL$25,$F$19)+1,"m")/12,0),0)</f>
        <v>0</v>
      </c>
      <c r="WUM49" s="258">
        <f ca="1">IFERROR(IF(ISNUMBER(SEARCH("months",#REF!)),INDEX(INDIRECT($I$20),1)*DATEDIF(WUM$25,MIN(WUN$25,$F$19)+1,"m")/12,0),0)</f>
        <v>0</v>
      </c>
      <c r="WUO49" s="258">
        <f ca="1">IFERROR(IF(ISNUMBER(SEARCH("months",#REF!)),INDEX(INDIRECT($I$20),1)*DATEDIF(WUO$25,MIN(WUP$25,$F$19)+1,"m")/12,0),0)</f>
        <v>0</v>
      </c>
      <c r="WUQ49" s="258">
        <f ca="1">IFERROR(IF(ISNUMBER(SEARCH("months",#REF!)),INDEX(INDIRECT($I$20),1)*DATEDIF(WUQ$25,MIN(WUR$25,$F$19)+1,"m")/12,0),0)</f>
        <v>0</v>
      </c>
      <c r="WUS49" s="258">
        <f ca="1">IFERROR(IF(ISNUMBER(SEARCH("months",#REF!)),INDEX(INDIRECT($I$20),1)*DATEDIF(WUS$25,MIN(WUT$25,$F$19)+1,"m")/12,0),0)</f>
        <v>0</v>
      </c>
      <c r="WUU49" s="258">
        <f ca="1">IFERROR(IF(ISNUMBER(SEARCH("months",#REF!)),INDEX(INDIRECT($I$20),1)*DATEDIF(WUU$25,MIN(WUV$25,$F$19)+1,"m")/12,0),0)</f>
        <v>0</v>
      </c>
      <c r="WUW49" s="258">
        <f ca="1">IFERROR(IF(ISNUMBER(SEARCH("months",#REF!)),INDEX(INDIRECT($I$20),1)*DATEDIF(WUW$25,MIN(WUX$25,$F$19)+1,"m")/12,0),0)</f>
        <v>0</v>
      </c>
      <c r="WUY49" s="258">
        <f ca="1">IFERROR(IF(ISNUMBER(SEARCH("months",#REF!)),INDEX(INDIRECT($I$20),1)*DATEDIF(WUY$25,MIN(WUZ$25,$F$19)+1,"m")/12,0),0)</f>
        <v>0</v>
      </c>
      <c r="WVA49" s="258">
        <f ca="1">IFERROR(IF(ISNUMBER(SEARCH("months",#REF!)),INDEX(INDIRECT($I$20),1)*DATEDIF(WVA$25,MIN(WVB$25,$F$19)+1,"m")/12,0),0)</f>
        <v>0</v>
      </c>
      <c r="WVC49" s="258">
        <f ca="1">IFERROR(IF(ISNUMBER(SEARCH("months",#REF!)),INDEX(INDIRECT($I$20),1)*DATEDIF(WVC$25,MIN(WVD$25,$F$19)+1,"m")/12,0),0)</f>
        <v>0</v>
      </c>
      <c r="WVE49" s="258">
        <f ca="1">IFERROR(IF(ISNUMBER(SEARCH("months",#REF!)),INDEX(INDIRECT($I$20),1)*DATEDIF(WVE$25,MIN(WVF$25,$F$19)+1,"m")/12,0),0)</f>
        <v>0</v>
      </c>
      <c r="WVG49" s="258">
        <f ca="1">IFERROR(IF(ISNUMBER(SEARCH("months",#REF!)),INDEX(INDIRECT($I$20),1)*DATEDIF(WVG$25,MIN(WVH$25,$F$19)+1,"m")/12,0),0)</f>
        <v>0</v>
      </c>
      <c r="WVI49" s="258">
        <f ca="1">IFERROR(IF(ISNUMBER(SEARCH("months",#REF!)),INDEX(INDIRECT($I$20),1)*DATEDIF(WVI$25,MIN(WVJ$25,$F$19)+1,"m")/12,0),0)</f>
        <v>0</v>
      </c>
      <c r="WVK49" s="258">
        <f ca="1">IFERROR(IF(ISNUMBER(SEARCH("months",#REF!)),INDEX(INDIRECT($I$20),1)*DATEDIF(WVK$25,MIN(WVL$25,$F$19)+1,"m")/12,0),0)</f>
        <v>0</v>
      </c>
      <c r="WVM49" s="258">
        <f ca="1">IFERROR(IF(ISNUMBER(SEARCH("months",#REF!)),INDEX(INDIRECT($I$20),1)*DATEDIF(WVM$25,MIN(WVN$25,$F$19)+1,"m")/12,0),0)</f>
        <v>0</v>
      </c>
      <c r="WVO49" s="258">
        <f ca="1">IFERROR(IF(ISNUMBER(SEARCH("months",#REF!)),INDEX(INDIRECT($I$20),1)*DATEDIF(WVO$25,MIN(WVP$25,$F$19)+1,"m")/12,0),0)</f>
        <v>0</v>
      </c>
      <c r="WVQ49" s="258">
        <f ca="1">IFERROR(IF(ISNUMBER(SEARCH("months",#REF!)),INDEX(INDIRECT($I$20),1)*DATEDIF(WVQ$25,MIN(WVR$25,$F$19)+1,"m")/12,0),0)</f>
        <v>0</v>
      </c>
      <c r="WVS49" s="258">
        <f ca="1">IFERROR(IF(ISNUMBER(SEARCH("months",#REF!)),INDEX(INDIRECT($I$20),1)*DATEDIF(WVS$25,MIN(WVT$25,$F$19)+1,"m")/12,0),0)</f>
        <v>0</v>
      </c>
      <c r="WVU49" s="258">
        <f ca="1">IFERROR(IF(ISNUMBER(SEARCH("months",#REF!)),INDEX(INDIRECT($I$20),1)*DATEDIF(WVU$25,MIN(WVV$25,$F$19)+1,"m")/12,0),0)</f>
        <v>0</v>
      </c>
      <c r="WVW49" s="258">
        <f ca="1">IFERROR(IF(ISNUMBER(SEARCH("months",#REF!)),INDEX(INDIRECT($I$20),1)*DATEDIF(WVW$25,MIN(WVX$25,$F$19)+1,"m")/12,0),0)</f>
        <v>0</v>
      </c>
      <c r="WVY49" s="258">
        <f ca="1">IFERROR(IF(ISNUMBER(SEARCH("months",#REF!)),INDEX(INDIRECT($I$20),1)*DATEDIF(WVY$25,MIN(WVZ$25,$F$19)+1,"m")/12,0),0)</f>
        <v>0</v>
      </c>
      <c r="WWA49" s="258">
        <f ca="1">IFERROR(IF(ISNUMBER(SEARCH("months",#REF!)),INDEX(INDIRECT($I$20),1)*DATEDIF(WWA$25,MIN(WWB$25,$F$19)+1,"m")/12,0),0)</f>
        <v>0</v>
      </c>
      <c r="WWC49" s="258">
        <f ca="1">IFERROR(IF(ISNUMBER(SEARCH("months",#REF!)),INDEX(INDIRECT($I$20),1)*DATEDIF(WWC$25,MIN(WWD$25,$F$19)+1,"m")/12,0),0)</f>
        <v>0</v>
      </c>
      <c r="WWE49" s="258">
        <f ca="1">IFERROR(IF(ISNUMBER(SEARCH("months",#REF!)),INDEX(INDIRECT($I$20),1)*DATEDIF(WWE$25,MIN(WWF$25,$F$19)+1,"m")/12,0),0)</f>
        <v>0</v>
      </c>
      <c r="WWG49" s="258">
        <f ca="1">IFERROR(IF(ISNUMBER(SEARCH("months",#REF!)),INDEX(INDIRECT($I$20),1)*DATEDIF(WWG$25,MIN(WWH$25,$F$19)+1,"m")/12,0),0)</f>
        <v>0</v>
      </c>
      <c r="WWI49" s="258">
        <f ca="1">IFERROR(IF(ISNUMBER(SEARCH("months",#REF!)),INDEX(INDIRECT($I$20),1)*DATEDIF(WWI$25,MIN(WWJ$25,$F$19)+1,"m")/12,0),0)</f>
        <v>0</v>
      </c>
      <c r="WWK49" s="258">
        <f ca="1">IFERROR(IF(ISNUMBER(SEARCH("months",#REF!)),INDEX(INDIRECT($I$20),1)*DATEDIF(WWK$25,MIN(WWL$25,$F$19)+1,"m")/12,0),0)</f>
        <v>0</v>
      </c>
      <c r="WWM49" s="258">
        <f ca="1">IFERROR(IF(ISNUMBER(SEARCH("months",#REF!)),INDEX(INDIRECT($I$20),1)*DATEDIF(WWM$25,MIN(WWN$25,$F$19)+1,"m")/12,0),0)</f>
        <v>0</v>
      </c>
      <c r="WWO49" s="258">
        <f ca="1">IFERROR(IF(ISNUMBER(SEARCH("months",#REF!)),INDEX(INDIRECT($I$20),1)*DATEDIF(WWO$25,MIN(WWP$25,$F$19)+1,"m")/12,0),0)</f>
        <v>0</v>
      </c>
      <c r="WWQ49" s="258">
        <f ca="1">IFERROR(IF(ISNUMBER(SEARCH("months",#REF!)),INDEX(INDIRECT($I$20),1)*DATEDIF(WWQ$25,MIN(WWR$25,$F$19)+1,"m")/12,0),0)</f>
        <v>0</v>
      </c>
      <c r="WWS49" s="258">
        <f ca="1">IFERROR(IF(ISNUMBER(SEARCH("months",#REF!)),INDEX(INDIRECT($I$20),1)*DATEDIF(WWS$25,MIN(WWT$25,$F$19)+1,"m")/12,0),0)</f>
        <v>0</v>
      </c>
      <c r="WWU49" s="258">
        <f ca="1">IFERROR(IF(ISNUMBER(SEARCH("months",#REF!)),INDEX(INDIRECT($I$20),1)*DATEDIF(WWU$25,MIN(WWV$25,$F$19)+1,"m")/12,0),0)</f>
        <v>0</v>
      </c>
      <c r="WWW49" s="258">
        <f ca="1">IFERROR(IF(ISNUMBER(SEARCH("months",#REF!)),INDEX(INDIRECT($I$20),1)*DATEDIF(WWW$25,MIN(WWX$25,$F$19)+1,"m")/12,0),0)</f>
        <v>0</v>
      </c>
      <c r="WWY49" s="258">
        <f ca="1">IFERROR(IF(ISNUMBER(SEARCH("months",#REF!)),INDEX(INDIRECT($I$20),1)*DATEDIF(WWY$25,MIN(WWZ$25,$F$19)+1,"m")/12,0),0)</f>
        <v>0</v>
      </c>
      <c r="WXA49" s="258">
        <f ca="1">IFERROR(IF(ISNUMBER(SEARCH("months",#REF!)),INDEX(INDIRECT($I$20),1)*DATEDIF(WXA$25,MIN(WXB$25,$F$19)+1,"m")/12,0),0)</f>
        <v>0</v>
      </c>
      <c r="WXC49" s="258">
        <f ca="1">IFERROR(IF(ISNUMBER(SEARCH("months",#REF!)),INDEX(INDIRECT($I$20),1)*DATEDIF(WXC$25,MIN(WXD$25,$F$19)+1,"m")/12,0),0)</f>
        <v>0</v>
      </c>
      <c r="WXE49" s="258">
        <f ca="1">IFERROR(IF(ISNUMBER(SEARCH("months",#REF!)),INDEX(INDIRECT($I$20),1)*DATEDIF(WXE$25,MIN(WXF$25,$F$19)+1,"m")/12,0),0)</f>
        <v>0</v>
      </c>
      <c r="WXG49" s="258">
        <f ca="1">IFERROR(IF(ISNUMBER(SEARCH("months",#REF!)),INDEX(INDIRECT($I$20),1)*DATEDIF(WXG$25,MIN(WXH$25,$F$19)+1,"m")/12,0),0)</f>
        <v>0</v>
      </c>
      <c r="WXI49" s="258">
        <f ca="1">IFERROR(IF(ISNUMBER(SEARCH("months",#REF!)),INDEX(INDIRECT($I$20),1)*DATEDIF(WXI$25,MIN(WXJ$25,$F$19)+1,"m")/12,0),0)</f>
        <v>0</v>
      </c>
      <c r="WXK49" s="258">
        <f ca="1">IFERROR(IF(ISNUMBER(SEARCH("months",#REF!)),INDEX(INDIRECT($I$20),1)*DATEDIF(WXK$25,MIN(WXL$25,$F$19)+1,"m")/12,0),0)</f>
        <v>0</v>
      </c>
      <c r="WXM49" s="258">
        <f ca="1">IFERROR(IF(ISNUMBER(SEARCH("months",#REF!)),INDEX(INDIRECT($I$20),1)*DATEDIF(WXM$25,MIN(WXN$25,$F$19)+1,"m")/12,0),0)</f>
        <v>0</v>
      </c>
      <c r="WXO49" s="258">
        <f ca="1">IFERROR(IF(ISNUMBER(SEARCH("months",#REF!)),INDEX(INDIRECT($I$20),1)*DATEDIF(WXO$25,MIN(WXP$25,$F$19)+1,"m")/12,0),0)</f>
        <v>0</v>
      </c>
      <c r="WXQ49" s="258">
        <f ca="1">IFERROR(IF(ISNUMBER(SEARCH("months",#REF!)),INDEX(INDIRECT($I$20),1)*DATEDIF(WXQ$25,MIN(WXR$25,$F$19)+1,"m")/12,0),0)</f>
        <v>0</v>
      </c>
      <c r="WXS49" s="258">
        <f ca="1">IFERROR(IF(ISNUMBER(SEARCH("months",#REF!)),INDEX(INDIRECT($I$20),1)*DATEDIF(WXS$25,MIN(WXT$25,$F$19)+1,"m")/12,0),0)</f>
        <v>0</v>
      </c>
      <c r="WXU49" s="258">
        <f ca="1">IFERROR(IF(ISNUMBER(SEARCH("months",#REF!)),INDEX(INDIRECT($I$20),1)*DATEDIF(WXU$25,MIN(WXV$25,$F$19)+1,"m")/12,0),0)</f>
        <v>0</v>
      </c>
      <c r="WXW49" s="258">
        <f ca="1">IFERROR(IF(ISNUMBER(SEARCH("months",#REF!)),INDEX(INDIRECT($I$20),1)*DATEDIF(WXW$25,MIN(WXX$25,$F$19)+1,"m")/12,0),0)</f>
        <v>0</v>
      </c>
      <c r="WXY49" s="258">
        <f ca="1">IFERROR(IF(ISNUMBER(SEARCH("months",#REF!)),INDEX(INDIRECT($I$20),1)*DATEDIF(WXY$25,MIN(WXZ$25,$F$19)+1,"m")/12,0),0)</f>
        <v>0</v>
      </c>
      <c r="WYA49" s="258">
        <f ca="1">IFERROR(IF(ISNUMBER(SEARCH("months",#REF!)),INDEX(INDIRECT($I$20),1)*DATEDIF(WYA$25,MIN(WYB$25,$F$19)+1,"m")/12,0),0)</f>
        <v>0</v>
      </c>
      <c r="WYC49" s="258">
        <f ca="1">IFERROR(IF(ISNUMBER(SEARCH("months",#REF!)),INDEX(INDIRECT($I$20),1)*DATEDIF(WYC$25,MIN(WYD$25,$F$19)+1,"m")/12,0),0)</f>
        <v>0</v>
      </c>
      <c r="WYE49" s="258">
        <f ca="1">IFERROR(IF(ISNUMBER(SEARCH("months",#REF!)),INDEX(INDIRECT($I$20),1)*DATEDIF(WYE$25,MIN(WYF$25,$F$19)+1,"m")/12,0),0)</f>
        <v>0</v>
      </c>
      <c r="WYG49" s="258">
        <f ca="1">IFERROR(IF(ISNUMBER(SEARCH("months",#REF!)),INDEX(INDIRECT($I$20),1)*DATEDIF(WYG$25,MIN(WYH$25,$F$19)+1,"m")/12,0),0)</f>
        <v>0</v>
      </c>
      <c r="WYI49" s="258">
        <f ca="1">IFERROR(IF(ISNUMBER(SEARCH("months",#REF!)),INDEX(INDIRECT($I$20),1)*DATEDIF(WYI$25,MIN(WYJ$25,$F$19)+1,"m")/12,0),0)</f>
        <v>0</v>
      </c>
      <c r="WYK49" s="258">
        <f ca="1">IFERROR(IF(ISNUMBER(SEARCH("months",#REF!)),INDEX(INDIRECT($I$20),1)*DATEDIF(WYK$25,MIN(WYL$25,$F$19)+1,"m")/12,0),0)</f>
        <v>0</v>
      </c>
      <c r="WYM49" s="258">
        <f ca="1">IFERROR(IF(ISNUMBER(SEARCH("months",#REF!)),INDEX(INDIRECT($I$20),1)*DATEDIF(WYM$25,MIN(WYN$25,$F$19)+1,"m")/12,0),0)</f>
        <v>0</v>
      </c>
      <c r="WYO49" s="258">
        <f ca="1">IFERROR(IF(ISNUMBER(SEARCH("months",#REF!)),INDEX(INDIRECT($I$20),1)*DATEDIF(WYO$25,MIN(WYP$25,$F$19)+1,"m")/12,0),0)</f>
        <v>0</v>
      </c>
      <c r="WYQ49" s="258">
        <f ca="1">IFERROR(IF(ISNUMBER(SEARCH("months",#REF!)),INDEX(INDIRECT($I$20),1)*DATEDIF(WYQ$25,MIN(WYR$25,$F$19)+1,"m")/12,0),0)</f>
        <v>0</v>
      </c>
      <c r="WYS49" s="258">
        <f ca="1">IFERROR(IF(ISNUMBER(SEARCH("months",#REF!)),INDEX(INDIRECT($I$20),1)*DATEDIF(WYS$25,MIN(WYT$25,$F$19)+1,"m")/12,0),0)</f>
        <v>0</v>
      </c>
      <c r="WYU49" s="258">
        <f ca="1">IFERROR(IF(ISNUMBER(SEARCH("months",#REF!)),INDEX(INDIRECT($I$20),1)*DATEDIF(WYU$25,MIN(WYV$25,$F$19)+1,"m")/12,0),0)</f>
        <v>0</v>
      </c>
      <c r="WYW49" s="258">
        <f ca="1">IFERROR(IF(ISNUMBER(SEARCH("months",#REF!)),INDEX(INDIRECT($I$20),1)*DATEDIF(WYW$25,MIN(WYX$25,$F$19)+1,"m")/12,0),0)</f>
        <v>0</v>
      </c>
      <c r="WYY49" s="258">
        <f ca="1">IFERROR(IF(ISNUMBER(SEARCH("months",#REF!)),INDEX(INDIRECT($I$20),1)*DATEDIF(WYY$25,MIN(WYZ$25,$F$19)+1,"m")/12,0),0)</f>
        <v>0</v>
      </c>
      <c r="WZA49" s="258">
        <f ca="1">IFERROR(IF(ISNUMBER(SEARCH("months",#REF!)),INDEX(INDIRECT($I$20),1)*DATEDIF(WZA$25,MIN(WZB$25,$F$19)+1,"m")/12,0),0)</f>
        <v>0</v>
      </c>
      <c r="WZC49" s="258">
        <f ca="1">IFERROR(IF(ISNUMBER(SEARCH("months",#REF!)),INDEX(INDIRECT($I$20),1)*DATEDIF(WZC$25,MIN(WZD$25,$F$19)+1,"m")/12,0),0)</f>
        <v>0</v>
      </c>
      <c r="WZE49" s="258">
        <f ca="1">IFERROR(IF(ISNUMBER(SEARCH("months",#REF!)),INDEX(INDIRECT($I$20),1)*DATEDIF(WZE$25,MIN(WZF$25,$F$19)+1,"m")/12,0),0)</f>
        <v>0</v>
      </c>
      <c r="WZG49" s="258">
        <f ca="1">IFERROR(IF(ISNUMBER(SEARCH("months",#REF!)),INDEX(INDIRECT($I$20),1)*DATEDIF(WZG$25,MIN(WZH$25,$F$19)+1,"m")/12,0),0)</f>
        <v>0</v>
      </c>
      <c r="WZI49" s="258">
        <f ca="1">IFERROR(IF(ISNUMBER(SEARCH("months",#REF!)),INDEX(INDIRECT($I$20),1)*DATEDIF(WZI$25,MIN(WZJ$25,$F$19)+1,"m")/12,0),0)</f>
        <v>0</v>
      </c>
      <c r="WZK49" s="258">
        <f ca="1">IFERROR(IF(ISNUMBER(SEARCH("months",#REF!)),INDEX(INDIRECT($I$20),1)*DATEDIF(WZK$25,MIN(WZL$25,$F$19)+1,"m")/12,0),0)</f>
        <v>0</v>
      </c>
      <c r="WZM49" s="258">
        <f ca="1">IFERROR(IF(ISNUMBER(SEARCH("months",#REF!)),INDEX(INDIRECT($I$20),1)*DATEDIF(WZM$25,MIN(WZN$25,$F$19)+1,"m")/12,0),0)</f>
        <v>0</v>
      </c>
      <c r="WZO49" s="258">
        <f ca="1">IFERROR(IF(ISNUMBER(SEARCH("months",#REF!)),INDEX(INDIRECT($I$20),1)*DATEDIF(WZO$25,MIN(WZP$25,$F$19)+1,"m")/12,0),0)</f>
        <v>0</v>
      </c>
      <c r="WZQ49" s="258">
        <f ca="1">IFERROR(IF(ISNUMBER(SEARCH("months",#REF!)),INDEX(INDIRECT($I$20),1)*DATEDIF(WZQ$25,MIN(WZR$25,$F$19)+1,"m")/12,0),0)</f>
        <v>0</v>
      </c>
      <c r="WZS49" s="258">
        <f ca="1">IFERROR(IF(ISNUMBER(SEARCH("months",#REF!)),INDEX(INDIRECT($I$20),1)*DATEDIF(WZS$25,MIN(WZT$25,$F$19)+1,"m")/12,0),0)</f>
        <v>0</v>
      </c>
      <c r="WZU49" s="258">
        <f ca="1">IFERROR(IF(ISNUMBER(SEARCH("months",#REF!)),INDEX(INDIRECT($I$20),1)*DATEDIF(WZU$25,MIN(WZV$25,$F$19)+1,"m")/12,0),0)</f>
        <v>0</v>
      </c>
      <c r="WZW49" s="258">
        <f ca="1">IFERROR(IF(ISNUMBER(SEARCH("months",#REF!)),INDEX(INDIRECT($I$20),1)*DATEDIF(WZW$25,MIN(WZX$25,$F$19)+1,"m")/12,0),0)</f>
        <v>0</v>
      </c>
      <c r="WZY49" s="258">
        <f ca="1">IFERROR(IF(ISNUMBER(SEARCH("months",#REF!)),INDEX(INDIRECT($I$20),1)*DATEDIF(WZY$25,MIN(WZZ$25,$F$19)+1,"m")/12,0),0)</f>
        <v>0</v>
      </c>
      <c r="XAA49" s="258">
        <f ca="1">IFERROR(IF(ISNUMBER(SEARCH("months",#REF!)),INDEX(INDIRECT($I$20),1)*DATEDIF(XAA$25,MIN(XAB$25,$F$19)+1,"m")/12,0),0)</f>
        <v>0</v>
      </c>
      <c r="XAC49" s="258">
        <f ca="1">IFERROR(IF(ISNUMBER(SEARCH("months",#REF!)),INDEX(INDIRECT($I$20),1)*DATEDIF(XAC$25,MIN(XAD$25,$F$19)+1,"m")/12,0),0)</f>
        <v>0</v>
      </c>
      <c r="XAE49" s="258">
        <f ca="1">IFERROR(IF(ISNUMBER(SEARCH("months",#REF!)),INDEX(INDIRECT($I$20),1)*DATEDIF(XAE$25,MIN(XAF$25,$F$19)+1,"m")/12,0),0)</f>
        <v>0</v>
      </c>
      <c r="XAG49" s="258">
        <f ca="1">IFERROR(IF(ISNUMBER(SEARCH("months",#REF!)),INDEX(INDIRECT($I$20),1)*DATEDIF(XAG$25,MIN(XAH$25,$F$19)+1,"m")/12,0),0)</f>
        <v>0</v>
      </c>
      <c r="XAI49" s="258">
        <f ca="1">IFERROR(IF(ISNUMBER(SEARCH("months",#REF!)),INDEX(INDIRECT($I$20),1)*DATEDIF(XAI$25,MIN(XAJ$25,$F$19)+1,"m")/12,0),0)</f>
        <v>0</v>
      </c>
      <c r="XAK49" s="258">
        <f ca="1">IFERROR(IF(ISNUMBER(SEARCH("months",#REF!)),INDEX(INDIRECT($I$20),1)*DATEDIF(XAK$25,MIN(XAL$25,$F$19)+1,"m")/12,0),0)</f>
        <v>0</v>
      </c>
      <c r="XAM49" s="258">
        <f ca="1">IFERROR(IF(ISNUMBER(SEARCH("months",#REF!)),INDEX(INDIRECT($I$20),1)*DATEDIF(XAM$25,MIN(XAN$25,$F$19)+1,"m")/12,0),0)</f>
        <v>0</v>
      </c>
      <c r="XAO49" s="258">
        <f ca="1">IFERROR(IF(ISNUMBER(SEARCH("months",#REF!)),INDEX(INDIRECT($I$20),1)*DATEDIF(XAO$25,MIN(XAP$25,$F$19)+1,"m")/12,0),0)</f>
        <v>0</v>
      </c>
      <c r="XAQ49" s="258">
        <f ca="1">IFERROR(IF(ISNUMBER(SEARCH("months",#REF!)),INDEX(INDIRECT($I$20),1)*DATEDIF(XAQ$25,MIN(XAR$25,$F$19)+1,"m")/12,0),0)</f>
        <v>0</v>
      </c>
      <c r="XAS49" s="258">
        <f ca="1">IFERROR(IF(ISNUMBER(SEARCH("months",#REF!)),INDEX(INDIRECT($I$20),1)*DATEDIF(XAS$25,MIN(XAT$25,$F$19)+1,"m")/12,0),0)</f>
        <v>0</v>
      </c>
      <c r="XAU49" s="258">
        <f ca="1">IFERROR(IF(ISNUMBER(SEARCH("months",#REF!)),INDEX(INDIRECT($I$20),1)*DATEDIF(XAU$25,MIN(XAV$25,$F$19)+1,"m")/12,0),0)</f>
        <v>0</v>
      </c>
      <c r="XAW49" s="258">
        <f ca="1">IFERROR(IF(ISNUMBER(SEARCH("months",#REF!)),INDEX(INDIRECT($I$20),1)*DATEDIF(XAW$25,MIN(XAX$25,$F$19)+1,"m")/12,0),0)</f>
        <v>0</v>
      </c>
      <c r="XAY49" s="258">
        <f ca="1">IFERROR(IF(ISNUMBER(SEARCH("months",#REF!)),INDEX(INDIRECT($I$20),1)*DATEDIF(XAY$25,MIN(XAZ$25,$F$19)+1,"m")/12,0),0)</f>
        <v>0</v>
      </c>
      <c r="XBA49" s="258">
        <f ca="1">IFERROR(IF(ISNUMBER(SEARCH("months",#REF!)),INDEX(INDIRECT($I$20),1)*DATEDIF(XBA$25,MIN(XBB$25,$F$19)+1,"m")/12,0),0)</f>
        <v>0</v>
      </c>
      <c r="XBC49" s="258">
        <f ca="1">IFERROR(IF(ISNUMBER(SEARCH("months",#REF!)),INDEX(INDIRECT($I$20),1)*DATEDIF(XBC$25,MIN(XBD$25,$F$19)+1,"m")/12,0),0)</f>
        <v>0</v>
      </c>
      <c r="XBE49" s="258">
        <f ca="1">IFERROR(IF(ISNUMBER(SEARCH("months",#REF!)),INDEX(INDIRECT($I$20),1)*DATEDIF(XBE$25,MIN(XBF$25,$F$19)+1,"m")/12,0),0)</f>
        <v>0</v>
      </c>
      <c r="XBG49" s="258">
        <f ca="1">IFERROR(IF(ISNUMBER(SEARCH("months",#REF!)),INDEX(INDIRECT($I$20),1)*DATEDIF(XBG$25,MIN(XBH$25,$F$19)+1,"m")/12,0),0)</f>
        <v>0</v>
      </c>
      <c r="XBI49" s="258">
        <f ca="1">IFERROR(IF(ISNUMBER(SEARCH("months",#REF!)),INDEX(INDIRECT($I$20),1)*DATEDIF(XBI$25,MIN(XBJ$25,$F$19)+1,"m")/12,0),0)</f>
        <v>0</v>
      </c>
      <c r="XBK49" s="258">
        <f ca="1">IFERROR(IF(ISNUMBER(SEARCH("months",#REF!)),INDEX(INDIRECT($I$20),1)*DATEDIF(XBK$25,MIN(XBL$25,$F$19)+1,"m")/12,0),0)</f>
        <v>0</v>
      </c>
      <c r="XBM49" s="258">
        <f ca="1">IFERROR(IF(ISNUMBER(SEARCH("months",#REF!)),INDEX(INDIRECT($I$20),1)*DATEDIF(XBM$25,MIN(XBN$25,$F$19)+1,"m")/12,0),0)</f>
        <v>0</v>
      </c>
      <c r="XBO49" s="258">
        <f ca="1">IFERROR(IF(ISNUMBER(SEARCH("months",#REF!)),INDEX(INDIRECT($I$20),1)*DATEDIF(XBO$25,MIN(XBP$25,$F$19)+1,"m")/12,0),0)</f>
        <v>0</v>
      </c>
      <c r="XBQ49" s="258">
        <f ca="1">IFERROR(IF(ISNUMBER(SEARCH("months",#REF!)),INDEX(INDIRECT($I$20),1)*DATEDIF(XBQ$25,MIN(XBR$25,$F$19)+1,"m")/12,0),0)</f>
        <v>0</v>
      </c>
      <c r="XBS49" s="258">
        <f ca="1">IFERROR(IF(ISNUMBER(SEARCH("months",#REF!)),INDEX(INDIRECT($I$20),1)*DATEDIF(XBS$25,MIN(XBT$25,$F$19)+1,"m")/12,0),0)</f>
        <v>0</v>
      </c>
      <c r="XBU49" s="258">
        <f ca="1">IFERROR(IF(ISNUMBER(SEARCH("months",#REF!)),INDEX(INDIRECT($I$20),1)*DATEDIF(XBU$25,MIN(XBV$25,$F$19)+1,"m")/12,0),0)</f>
        <v>0</v>
      </c>
      <c r="XBW49" s="258">
        <f ca="1">IFERROR(IF(ISNUMBER(SEARCH("months",#REF!)),INDEX(INDIRECT($I$20),1)*DATEDIF(XBW$25,MIN(XBX$25,$F$19)+1,"m")/12,0),0)</f>
        <v>0</v>
      </c>
      <c r="XBY49" s="258">
        <f ca="1">IFERROR(IF(ISNUMBER(SEARCH("months",#REF!)),INDEX(INDIRECT($I$20),1)*DATEDIF(XBY$25,MIN(XBZ$25,$F$19)+1,"m")/12,0),0)</f>
        <v>0</v>
      </c>
      <c r="XCA49" s="258">
        <f ca="1">IFERROR(IF(ISNUMBER(SEARCH("months",#REF!)),INDEX(INDIRECT($I$20),1)*DATEDIF(XCA$25,MIN(XCB$25,$F$19)+1,"m")/12,0),0)</f>
        <v>0</v>
      </c>
      <c r="XCC49" s="258">
        <f ca="1">IFERROR(IF(ISNUMBER(SEARCH("months",#REF!)),INDEX(INDIRECT($I$20),1)*DATEDIF(XCC$25,MIN(XCD$25,$F$19)+1,"m")/12,0),0)</f>
        <v>0</v>
      </c>
      <c r="XCE49" s="258">
        <f ca="1">IFERROR(IF(ISNUMBER(SEARCH("months",#REF!)),INDEX(INDIRECT($I$20),1)*DATEDIF(XCE$25,MIN(XCF$25,$F$19)+1,"m")/12,0),0)</f>
        <v>0</v>
      </c>
      <c r="XCG49" s="258">
        <f ca="1">IFERROR(IF(ISNUMBER(SEARCH("months",#REF!)),INDEX(INDIRECT($I$20),1)*DATEDIF(XCG$25,MIN(XCH$25,$F$19)+1,"m")/12,0),0)</f>
        <v>0</v>
      </c>
      <c r="XCI49" s="258">
        <f ca="1">IFERROR(IF(ISNUMBER(SEARCH("months",#REF!)),INDEX(INDIRECT($I$20),1)*DATEDIF(XCI$25,MIN(XCJ$25,$F$19)+1,"m")/12,0),0)</f>
        <v>0</v>
      </c>
      <c r="XCK49" s="258">
        <f ca="1">IFERROR(IF(ISNUMBER(SEARCH("months",#REF!)),INDEX(INDIRECT($I$20),1)*DATEDIF(XCK$25,MIN(XCL$25,$F$19)+1,"m")/12,0),0)</f>
        <v>0</v>
      </c>
      <c r="XCM49" s="258">
        <f ca="1">IFERROR(IF(ISNUMBER(SEARCH("months",#REF!)),INDEX(INDIRECT($I$20),1)*DATEDIF(XCM$25,MIN(XCN$25,$F$19)+1,"m")/12,0),0)</f>
        <v>0</v>
      </c>
      <c r="XCO49" s="258">
        <f ca="1">IFERROR(IF(ISNUMBER(SEARCH("months",#REF!)),INDEX(INDIRECT($I$20),1)*DATEDIF(XCO$25,MIN(XCP$25,$F$19)+1,"m")/12,0),0)</f>
        <v>0</v>
      </c>
      <c r="XCQ49" s="258">
        <f ca="1">IFERROR(IF(ISNUMBER(SEARCH("months",#REF!)),INDEX(INDIRECT($I$20),1)*DATEDIF(XCQ$25,MIN(XCR$25,$F$19)+1,"m")/12,0),0)</f>
        <v>0</v>
      </c>
      <c r="XCS49" s="258">
        <f ca="1">IFERROR(IF(ISNUMBER(SEARCH("months",#REF!)),INDEX(INDIRECT($I$20),1)*DATEDIF(XCS$25,MIN(XCT$25,$F$19)+1,"m")/12,0),0)</f>
        <v>0</v>
      </c>
      <c r="XCU49" s="258">
        <f ca="1">IFERROR(IF(ISNUMBER(SEARCH("months",#REF!)),INDEX(INDIRECT($I$20),1)*DATEDIF(XCU$25,MIN(XCV$25,$F$19)+1,"m")/12,0),0)</f>
        <v>0</v>
      </c>
      <c r="XCW49" s="258">
        <f ca="1">IFERROR(IF(ISNUMBER(SEARCH("months",#REF!)),INDEX(INDIRECT($I$20),1)*DATEDIF(XCW$25,MIN(XCX$25,$F$19)+1,"m")/12,0),0)</f>
        <v>0</v>
      </c>
      <c r="XCY49" s="258">
        <f ca="1">IFERROR(IF(ISNUMBER(SEARCH("months",#REF!)),INDEX(INDIRECT($I$20),1)*DATEDIF(XCY$25,MIN(XCZ$25,$F$19)+1,"m")/12,0),0)</f>
        <v>0</v>
      </c>
      <c r="XDA49" s="258">
        <f ca="1">IFERROR(IF(ISNUMBER(SEARCH("months",#REF!)),INDEX(INDIRECT($I$20),1)*DATEDIF(XDA$25,MIN(XDB$25,$F$19)+1,"m")/12,0),0)</f>
        <v>0</v>
      </c>
      <c r="XDC49" s="258">
        <f ca="1">IFERROR(IF(ISNUMBER(SEARCH("months",#REF!)),INDEX(INDIRECT($I$20),1)*DATEDIF(XDC$25,MIN(XDD$25,$F$19)+1,"m")/12,0),0)</f>
        <v>0</v>
      </c>
      <c r="XDE49" s="258">
        <f ca="1">IFERROR(IF(ISNUMBER(SEARCH("months",#REF!)),INDEX(INDIRECT($I$20),1)*DATEDIF(XDE$25,MIN(XDF$25,$F$19)+1,"m")/12,0),0)</f>
        <v>0</v>
      </c>
      <c r="XDG49" s="258">
        <f ca="1">IFERROR(IF(ISNUMBER(SEARCH("months",#REF!)),INDEX(INDIRECT($I$20),1)*DATEDIF(XDG$25,MIN(XDH$25,$F$19)+1,"m")/12,0),0)</f>
        <v>0</v>
      </c>
      <c r="XDI49" s="258">
        <f ca="1">IFERROR(IF(ISNUMBER(SEARCH("months",#REF!)),INDEX(INDIRECT($I$20),1)*DATEDIF(XDI$25,MIN(XDJ$25,$F$19)+1,"m")/12,0),0)</f>
        <v>0</v>
      </c>
      <c r="XDK49" s="258">
        <f ca="1">IFERROR(IF(ISNUMBER(SEARCH("months",#REF!)),INDEX(INDIRECT($I$20),1)*DATEDIF(XDK$25,MIN(XDL$25,$F$19)+1,"m")/12,0),0)</f>
        <v>0</v>
      </c>
      <c r="XDM49" s="258">
        <f ca="1">IFERROR(IF(ISNUMBER(SEARCH("months",#REF!)),INDEX(INDIRECT($I$20),1)*DATEDIF(XDM$25,MIN(XDN$25,$F$19)+1,"m")/12,0),0)</f>
        <v>0</v>
      </c>
      <c r="XDO49" s="258">
        <f ca="1">IFERROR(IF(ISNUMBER(SEARCH("months",#REF!)),INDEX(INDIRECT($I$20),1)*DATEDIF(XDO$25,MIN(XDP$25,$F$19)+1,"m")/12,0),0)</f>
        <v>0</v>
      </c>
      <c r="XDQ49" s="258">
        <f ca="1">IFERROR(IF(ISNUMBER(SEARCH("months",#REF!)),INDEX(INDIRECT($I$20),1)*DATEDIF(XDQ$25,MIN(XDR$25,$F$19)+1,"m")/12,0),0)</f>
        <v>0</v>
      </c>
      <c r="XDS49" s="258">
        <f ca="1">IFERROR(IF(ISNUMBER(SEARCH("months",#REF!)),INDEX(INDIRECT($I$20),1)*DATEDIF(XDS$25,MIN(XDT$25,$F$19)+1,"m")/12,0),0)</f>
        <v>0</v>
      </c>
      <c r="XDU49" s="258">
        <f ca="1">IFERROR(IF(ISNUMBER(SEARCH("months",#REF!)),INDEX(INDIRECT($I$20),1)*DATEDIF(XDU$25,MIN(XDV$25,$F$19)+1,"m")/12,0),0)</f>
        <v>0</v>
      </c>
      <c r="XDW49" s="258">
        <f ca="1">IFERROR(IF(ISNUMBER(SEARCH("months",#REF!)),INDEX(INDIRECT($I$20),1)*DATEDIF(XDW$25,MIN(XDX$25,$F$19)+1,"m")/12,0),0)</f>
        <v>0</v>
      </c>
      <c r="XDY49" s="258">
        <f ca="1">IFERROR(IF(ISNUMBER(SEARCH("months",#REF!)),INDEX(INDIRECT($I$20),1)*DATEDIF(XDY$25,MIN(XDZ$25,$F$19)+1,"m")/12,0),0)</f>
        <v>0</v>
      </c>
      <c r="XEA49" s="258">
        <f ca="1">IFERROR(IF(ISNUMBER(SEARCH("months",#REF!)),INDEX(INDIRECT($I$20),1)*DATEDIF(XEA$25,MIN(XEB$25,$F$19)+1,"m")/12,0),0)</f>
        <v>0</v>
      </c>
      <c r="XEC49" s="258">
        <f ca="1">IFERROR(IF(ISNUMBER(SEARCH("months",#REF!)),INDEX(INDIRECT($I$20),1)*DATEDIF(XEC$25,MIN(XED$25,$F$19)+1,"m")/12,0),0)</f>
        <v>0</v>
      </c>
      <c r="XEE49" s="258">
        <f ca="1">IFERROR(IF(ISNUMBER(SEARCH("months",#REF!)),INDEX(INDIRECT($I$20),1)*DATEDIF(XEE$25,MIN(XEF$25,$F$19)+1,"m")/12,0),0)</f>
        <v>0</v>
      </c>
      <c r="XEG49" s="258">
        <f ca="1">IFERROR(IF(ISNUMBER(SEARCH("months",#REF!)),INDEX(INDIRECT($I$20),1)*DATEDIF(XEG$25,MIN(XEH$25,$F$19)+1,"m")/12,0),0)</f>
        <v>0</v>
      </c>
      <c r="XEI49" s="258">
        <f ca="1">IFERROR(IF(ISNUMBER(SEARCH("months",#REF!)),INDEX(INDIRECT($I$20),1)*DATEDIF(XEI$25,MIN(XEJ$25,$F$19)+1,"m")/12,0),0)</f>
        <v>0</v>
      </c>
      <c r="XEK49" s="258">
        <f ca="1">IFERROR(IF(ISNUMBER(SEARCH("months",#REF!)),INDEX(INDIRECT($I$20),1)*DATEDIF(XEK$25,MIN(XEL$25,$F$19)+1,"m")/12,0),0)</f>
        <v>0</v>
      </c>
      <c r="XEM49" s="258">
        <f ca="1">IFERROR(IF(ISNUMBER(SEARCH("months",#REF!)),INDEX(INDIRECT($I$20),1)*DATEDIF(XEM$25,MIN(XEN$25,$F$19)+1,"m")/12,0),0)</f>
        <v>0</v>
      </c>
      <c r="XEO49" s="258">
        <f ca="1">IFERROR(IF(ISNUMBER(SEARCH("months",#REF!)),INDEX(INDIRECT($I$20),1)*DATEDIF(XEO$25,MIN(XEP$25,$F$19)+1,"m")/12,0),0)</f>
        <v>0</v>
      </c>
      <c r="XEQ49" s="258">
        <f ca="1">IFERROR(IF(ISNUMBER(SEARCH("months",#REF!)),INDEX(INDIRECT($I$20),1)*DATEDIF(XEQ$25,MIN(XER$25,$F$19)+1,"m")/12,0),0)</f>
        <v>0</v>
      </c>
      <c r="XES49" s="258">
        <f ca="1">IFERROR(IF(ISNUMBER(SEARCH("months",#REF!)),INDEX(INDIRECT($I$20),1)*DATEDIF(XES$25,MIN(XET$25,$F$19)+1,"m")/12,0),0)</f>
        <v>0</v>
      </c>
      <c r="XEU49" s="258">
        <f ca="1">IFERROR(IF(ISNUMBER(SEARCH("months",#REF!)),INDEX(INDIRECT($I$20),1)*DATEDIF(XEU$25,MIN(XEV$25,$F$19)+1,"m")/12,0),0)</f>
        <v>0</v>
      </c>
      <c r="XEW49" s="258">
        <f ca="1">IFERROR(IF(ISNUMBER(SEARCH("months",#REF!)),INDEX(INDIRECT($I$20),1)*DATEDIF(XEW$25,MIN(XEX$25,$F$19)+1,"m")/12,0),0)</f>
        <v>0</v>
      </c>
      <c r="XEY49" s="258">
        <f ca="1">IFERROR(IF(ISNUMBER(SEARCH("months",#REF!)),INDEX(INDIRECT($I$20),1)*DATEDIF(XEY$25,MIN(XEZ$25,$F$19)+1,"m")/12,0),0)</f>
        <v>0</v>
      </c>
      <c r="XFA49" s="258">
        <f ca="1">IFERROR(IF(ISNUMBER(SEARCH("months",#REF!)),INDEX(INDIRECT($I$20),1)*DATEDIF(XFA$25,MIN(XFB$25,$F$19)+1,"m")/12,0),0)</f>
        <v>0</v>
      </c>
      <c r="XFC49" s="258">
        <f ca="1">IFERROR(IF(ISNUMBER(SEARCH("months",#REF!)),INDEX(INDIRECT($I$20),1)*DATEDIF(XFC$25,MIN(XFD$25,$F$19)+1,"m")/12,0),0)</f>
        <v>0</v>
      </c>
    </row>
    <row r="50" spans="1:1023 1025:2047 2049:3071 3073:4095 4097:5119 5121:6143 6145:7167 7169:8191 8193:9215 9217:10239 10241:11263 11265:12287 12289:13311 13313:14335 14337:15359 15361:16383" s="38" customFormat="1" ht="15" customHeight="1" x14ac:dyDescent="0.25">
      <c r="A50" s="264">
        <f t="shared" si="0"/>
        <v>23</v>
      </c>
      <c r="B50" s="264">
        <v>20</v>
      </c>
      <c r="C50" s="102"/>
      <c r="D50" s="96"/>
      <c r="E50" s="136"/>
      <c r="F50" s="96"/>
      <c r="G50" s="96"/>
      <c r="H50" s="96"/>
      <c r="I50" s="121">
        <f ca="1">SUMIFS(50:50,$23:$23,TRUE,$30:$30,"FTE")</f>
        <v>0</v>
      </c>
      <c r="J50" s="122">
        <f ca="1">SUMIFS(50:50,$23:$23,TRUE,$30:$30,"Costs")</f>
        <v>0</v>
      </c>
      <c r="K50" s="82"/>
      <c r="L50" s="72"/>
      <c r="M50" s="82"/>
      <c r="N50" s="72"/>
      <c r="O50" s="82"/>
      <c r="P50" s="72"/>
      <c r="Q50" s="82"/>
      <c r="R50" s="72"/>
      <c r="S50" s="82"/>
      <c r="T50" s="72"/>
      <c r="U50" s="82"/>
      <c r="V50" s="72"/>
    </row>
  </sheetData>
  <sheetProtection algorithmName="SHA-512" hashValue="68H0JGdNtNc8ncapPmFZwj9MFUUD/g6hDfQJSx7nezBRS/WaiiZB/g5aiLkn9ig+VW90OTyARqlSc5aBorzjIA==" saltValue="ZS5J9NW60McieGhLUyyPww==" spinCount="100000" sheet="1" objects="1" scenarios="1"/>
  <dataConsolidate link="1"/>
  <mergeCells count="35">
    <mergeCell ref="F21:G21"/>
    <mergeCell ref="F4:G4"/>
    <mergeCell ref="F11:G11"/>
    <mergeCell ref="F13:G13"/>
    <mergeCell ref="F16:G16"/>
    <mergeCell ref="F19:G19"/>
    <mergeCell ref="U43:V43"/>
    <mergeCell ref="I43:J43"/>
    <mergeCell ref="K43:L43"/>
    <mergeCell ref="M43:N43"/>
    <mergeCell ref="O43:P43"/>
    <mergeCell ref="Q43:R43"/>
    <mergeCell ref="S43:T43"/>
    <mergeCell ref="U45:V45"/>
    <mergeCell ref="I47:J47"/>
    <mergeCell ref="K47:L47"/>
    <mergeCell ref="M47:N47"/>
    <mergeCell ref="O47:P47"/>
    <mergeCell ref="Q47:R47"/>
    <mergeCell ref="S47:T47"/>
    <mergeCell ref="U47:V47"/>
    <mergeCell ref="I45:J45"/>
    <mergeCell ref="K45:L45"/>
    <mergeCell ref="M45:N45"/>
    <mergeCell ref="O45:P45"/>
    <mergeCell ref="Q45:R45"/>
    <mergeCell ref="S45:T45"/>
    <mergeCell ref="I46:J46"/>
    <mergeCell ref="S49:T49"/>
    <mergeCell ref="U49:V49"/>
    <mergeCell ref="I49:J49"/>
    <mergeCell ref="K49:L49"/>
    <mergeCell ref="M49:N49"/>
    <mergeCell ref="O49:P49"/>
    <mergeCell ref="Q49:R49"/>
  </mergeCells>
  <conditionalFormatting sqref="C5">
    <cfRule type="expression" dxfId="127" priority="1">
      <formula>$C$5&lt;&gt;""</formula>
    </cfRule>
  </conditionalFormatting>
  <conditionalFormatting sqref="F21:G21">
    <cfRule type="expression" dxfId="126" priority="52">
      <formula>$F$21="Project duration exceeds max years"</formula>
    </cfRule>
  </conditionalFormatting>
  <conditionalFormatting sqref="H1:H1048576">
    <cfRule type="expression" dxfId="125" priority="47">
      <formula>E1="NoPS"</formula>
    </cfRule>
    <cfRule type="expression" dxfId="124" priority="48">
      <formula>H1=INDEX(INDIRECT("PS_ScientificArea"),1,1)</formula>
    </cfRule>
  </conditionalFormatting>
  <conditionalFormatting sqref="H13">
    <cfRule type="expression" dxfId="123" priority="46">
      <formula>$F$13&lt;&gt;"Other Danish research institution"</formula>
    </cfRule>
  </conditionalFormatting>
  <conditionalFormatting sqref="J28">
    <cfRule type="expression" dxfId="122" priority="53">
      <formula>$F$27&lt;&gt;""</formula>
    </cfRule>
  </conditionalFormatting>
  <conditionalFormatting sqref="M1:N1048576">
    <cfRule type="expression" dxfId="121" priority="45">
      <formula>$M$26="0 months"</formula>
    </cfRule>
  </conditionalFormatting>
  <conditionalFormatting sqref="O1:P1048576">
    <cfRule type="expression" dxfId="120" priority="44">
      <formula>$O$26="0 months"</formula>
    </cfRule>
  </conditionalFormatting>
  <conditionalFormatting sqref="Q1:R1048576">
    <cfRule type="expression" dxfId="119" priority="35">
      <formula>$Q$26="0 months"</formula>
    </cfRule>
  </conditionalFormatting>
  <conditionalFormatting sqref="S1:T1048576">
    <cfRule type="expression" dxfId="118" priority="15">
      <formula>$S$26="0 months"</formula>
    </cfRule>
  </conditionalFormatting>
  <conditionalFormatting sqref="U1:V1048576">
    <cfRule type="expression" dxfId="117" priority="3">
      <formula>$U$26="0 months"</formula>
    </cfRule>
  </conditionalFormatting>
  <dataValidations count="10">
    <dataValidation type="list" allowBlank="1" showInputMessage="1" showErrorMessage="1" sqref="F13:G13" xr:uid="{06C81F80-1CE0-4D24-A314-B11591822F01}">
      <formula1>INDIRECT($I$12)</formula1>
    </dataValidation>
    <dataValidation type="decimal" allowBlank="1" showInputMessage="1" showErrorMessage="1" error="FTE too high for the given budget period" sqref="S37 Q37 O37 K37 M37 U37" xr:uid="{5A086E0A-5E9F-4089-BAD1-A08F53EDFC90}">
      <formula1>0</formula1>
      <formula2>ROUNDUP(DATEDIF(K$25,L$25+1,"m")/12,1)</formula2>
    </dataValidation>
    <dataValidation type="decimal" allowBlank="1" showInputMessage="1" showErrorMessage="1" sqref="R37 P37 N37 L37 V37 T37" xr:uid="{8EDB653C-F6C4-4F5D-A5BB-4853DCCC0FDE}">
      <formula1>0</formula1>
      <formula2>1000000000</formula2>
    </dataValidation>
    <dataValidation type="list" allowBlank="1" showInputMessage="1" showErrorMessage="1" sqref="F15 F18" xr:uid="{22110CCF-A924-47BA-8AC7-E07BFF01A81D}">
      <formula1>INDIRECT("Months[Month]")</formula1>
    </dataValidation>
    <dataValidation type="list" allowBlank="1" showInputMessage="1" showErrorMessage="1" sqref="G18" xr:uid="{A3A043C5-453C-455C-9099-B1B9E700E1CF}">
      <formula1>INDIRECT("Years")</formula1>
    </dataValidation>
    <dataValidation type="list" allowBlank="1" showInputMessage="1" showErrorMessage="1" sqref="H32" xr:uid="{FC0C661B-3521-4E4C-ACE4-3489349ADE80}">
      <formula1>INDIRECT(E32)</formula1>
    </dataValidation>
    <dataValidation type="list" allowBlank="1" showInputMessage="1" showErrorMessage="1" sqref="D49" xr:uid="{DB61477D-A398-40F5-892F-7BEB254FB071}">
      <formula1>INDEX(INDIRECT($I$20),,1)</formula1>
    </dataValidation>
    <dataValidation type="custom" allowBlank="1" showInputMessage="1" showErrorMessage="1" error="Ensure total FTE is within the limit for the given period" sqref="K32:K34 M32:M34 O32:O34 Q32:Q34 S32:S34 U32:U34" xr:uid="{6CF56F18-3974-41A7-9CD0-1C09CB1354E5}">
      <formula1>AND(ISNUMBER(K$35),ROUND(K$35,2)=K$35,K$35&lt;=ROUNDUP(DATEDIF(K$25,L$25+1,"m")/12,2))</formula1>
    </dataValidation>
    <dataValidation type="list" allowBlank="1" showInputMessage="1" showErrorMessage="1" sqref="G15" xr:uid="{324885A0-1058-47BE-B92F-8A0A8C3B8EBA}">
      <formula1>INDIRECT("StartYear")</formula1>
    </dataValidation>
    <dataValidation type="custom" showInputMessage="1" showErrorMessage="1" error="Ensure the FTE is completed, and use whole numbers only" sqref="L32:L34 N32:N34 P32:P34 R32:R34 T32:T34 V32:V34" xr:uid="{351670A8-77E1-4ED2-A588-17AD20EEAAE8}">
      <formula1>AND(K32&gt;0.01,ISNUMBER(L32),ROUND(L32,0)=L32)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5B5259C1-885A-41D4-9DC9-5E26EACB5B10}">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07A42-CCAA-479D-8959-DA4A9D4AFF23}">
  <sheetPr codeName="Sheet12"/>
  <dimension ref="A1:V42"/>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05"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80</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Institution5</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Salary5[Salary]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"Salary"&amp;VLOOKUP($F$4,GrantTypes[],2,0)&amp;"[Project Supplement]"</f>
        <v>Salary5[Project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222" t="str">
        <f>"OperationalCosts"&amp;VLOOKUP($F$4,GrantTypes[],2,0)</f>
        <v>OperationalCosts5</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t="str">
        <f>"AdditionalCosts"&amp;VLOOKUP($F$4,GrantTypes[],2,0)</f>
        <v>AdditionalCosts5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85">
        <f>IF(VLOOKUP($F$4,GrantTypes[],3,0)=0,5,VLOOKUP($F$4,GrantTypes[],3,0))</f>
        <v>2</v>
      </c>
      <c r="J17" s="9"/>
      <c r="K17" s="9"/>
      <c r="L17" s="9"/>
      <c r="M17" s="9"/>
      <c r="N17" s="9"/>
      <c r="O17" s="9"/>
      <c r="P17" s="9"/>
      <c r="Q17" s="9"/>
      <c r="R17" s="9"/>
      <c r="S17" s="9"/>
      <c r="T17" s="9"/>
      <c r="U17" s="9"/>
      <c r="V17" s="9"/>
    </row>
    <row r="18" spans="1:22" s="94" customFormat="1" ht="15" customHeight="1" x14ac:dyDescent="0.25">
      <c r="A18" s="106"/>
      <c r="B18" s="106"/>
      <c r="D18" s="130" t="s">
        <v>211</v>
      </c>
      <c r="E18" s="130"/>
      <c r="F18" s="213" t="s">
        <v>186</v>
      </c>
      <c r="G18" s="213" t="s">
        <v>187</v>
      </c>
      <c r="H18" s="192"/>
      <c r="I18" s="185" t="str">
        <f>"Salary"&amp;VLOOKUP($F$4,GrantTypes[],2,0)</f>
        <v>Salary5</v>
      </c>
      <c r="J18" s="9"/>
      <c r="K18" s="9"/>
      <c r="L18" s="9"/>
      <c r="M18" s="9"/>
      <c r="N18" s="9"/>
      <c r="O18" s="9"/>
      <c r="P18" s="9"/>
      <c r="Q18" s="9"/>
      <c r="R18" s="9"/>
      <c r="S18" s="9"/>
      <c r="T18" s="9"/>
      <c r="U18" s="9"/>
      <c r="V18" s="9"/>
    </row>
    <row r="19" spans="1:22" s="94" customFormat="1" ht="15" customHeight="1" x14ac:dyDescent="0.25">
      <c r="A19" s="106"/>
      <c r="B19" s="106"/>
      <c r="C19" s="9"/>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192"/>
      <c r="I19" s="256"/>
      <c r="J19" s="9"/>
      <c r="K19" s="9"/>
      <c r="L19" s="9"/>
      <c r="M19" s="9"/>
      <c r="N19" s="9"/>
      <c r="O19" s="9"/>
      <c r="P19" s="9"/>
      <c r="Q19" s="9"/>
      <c r="R19" s="9"/>
      <c r="S19" s="9"/>
      <c r="T19" s="9"/>
      <c r="U19" s="9"/>
      <c r="V19" s="9"/>
    </row>
    <row r="20" spans="1:22" s="94" customFormat="1" ht="15" customHeight="1" x14ac:dyDescent="0.25">
      <c r="A20" s="106"/>
      <c r="B20" s="106"/>
      <c r="C20" s="9"/>
      <c r="D20" s="130"/>
      <c r="E20" s="130"/>
      <c r="F20" s="130"/>
      <c r="G20" s="130"/>
      <c r="H20" s="192"/>
      <c r="I20" s="185"/>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"&amp;I17&amp;" project year(s))")&amp;":"</f>
        <v>Project duration (max 2 project year(s)):</v>
      </c>
      <c r="E21" s="130"/>
      <c r="F21" s="285" t="str">
        <f ca="1">IFERROR(IF(AND(ISNUMBER(F16),ISNUMBER(F19),$F$19&gt;EDATE($F$16,12*$I$17)),"Project duration exceeds max years",DATEDIF($F$16,$F$19+1,"y")&amp;" years, "&amp;DATEDIF($F$16,$F$19+1,"ym")&amp;" months"),"Select or revisit project dates")</f>
        <v>Select or revisit project dates</v>
      </c>
      <c r="G21" s="286"/>
      <c r="H21" s="192"/>
      <c r="I21" s="237"/>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9"/>
      <c r="J22" s="9"/>
      <c r="K22" s="9"/>
      <c r="L22" s="9"/>
      <c r="M22" s="9"/>
      <c r="N22" s="9"/>
      <c r="O22" s="9"/>
      <c r="P22" s="9"/>
      <c r="Q22" s="9"/>
      <c r="R22" s="9"/>
      <c r="S22" s="9"/>
      <c r="T22" s="9"/>
      <c r="U22" s="9"/>
      <c r="V22" s="77"/>
    </row>
    <row r="23" spans="1:22" s="128"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136" t="str">
        <f ca="1">IFERROR(IF(DATEDIF($F$16,$F$19,"m")/12&gt;$I$32,"The entered FTE is less than a full-time position for the project period.",""),"")</f>
        <v/>
      </c>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 ca="1">IF(F25="","","Note that no additional supplements can be applied for after the project is granted.")</f>
        <v/>
      </c>
      <c r="G26" s="96"/>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4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SUM(J32)+SUM(J35:J36)+SUM(I40:J41)</f>
        <v>0</v>
      </c>
      <c r="K28" s="81"/>
      <c r="L28" s="118">
        <f ca="1">SUM(L32)+SUM(L35:L36)+SUM(K40:L41)</f>
        <v>0</v>
      </c>
      <c r="M28" s="81"/>
      <c r="N28" s="118">
        <f ca="1">SUM(N32)+SUM(N35:N36)+SUM(M40:N41)</f>
        <v>0</v>
      </c>
      <c r="O28" s="81"/>
      <c r="P28" s="118">
        <f ca="1">SUM(P32)+SUM(P35:P36)+SUM(O40:P41)</f>
        <v>0</v>
      </c>
      <c r="Q28" s="81"/>
      <c r="R28" s="118">
        <f ca="1">SUM(R32)+SUM(R35:R36)+SUM(Q40:R41)</f>
        <v>0</v>
      </c>
      <c r="S28" s="81"/>
      <c r="T28" s="118">
        <f ca="1">SUM(T32)+SUM(T35:T36)+SUM(S40:T41)</f>
        <v>0</v>
      </c>
      <c r="U28" s="81"/>
      <c r="V28" s="118">
        <f ca="1">SUM(V32)+SUM(V35:V36)+SUM(U40:V41)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219" customFormat="1" ht="15" customHeight="1" x14ac:dyDescent="0.25">
      <c r="A32" s="101">
        <f t="shared" ca="1" si="0"/>
        <v>6</v>
      </c>
      <c r="B32" s="101">
        <f ca="1">IF(D32&lt;&gt;INDEX(INDIRECT($I$13),1),ROW()+100,0)</f>
        <v>0</v>
      </c>
      <c r="C32" s="102" t="str">
        <f ca="1">IF(E32="NoPS","",IF(COUNTIF(INDIRECT($I$13),D32),VLOOKUP(H32,PS_ScientificArea[],2,0),""))</f>
        <v/>
      </c>
      <c r="D32" s="76" t="s">
        <v>70</v>
      </c>
      <c r="E32" s="102" t="str">
        <f ca="1">IF(AND(COUNTIF(DKUNI[],G32),VLOOKUP(D32,INDIRECT($I$18),2,0)="Yes"),"PS_ScientificArea[DKUNI Scientific Area]","NoPS")</f>
        <v>NoPS</v>
      </c>
      <c r="F32" s="96" t="str">
        <f>IF($F$11="","",$F$11)</f>
        <v/>
      </c>
      <c r="G32" s="96" t="str">
        <f>IF($F$13="Other Danish research institution",IF($H$13="","",$H$13),$F$13)</f>
        <v>Select institution</v>
      </c>
      <c r="H32" s="76" t="s">
        <v>21</v>
      </c>
      <c r="I32" s="197">
        <f ca="1">SUMIFS(32:32,$23:$23,TRUE,$30:$30,"FTE")</f>
        <v>0</v>
      </c>
      <c r="J32" s="122">
        <f ca="1">SUMIFS(32:32,$23:$23,TRUE,$30:$30,"Costs")</f>
        <v>0</v>
      </c>
      <c r="K32" s="220"/>
      <c r="L32" s="199"/>
      <c r="M32" s="220"/>
      <c r="N32" s="199"/>
      <c r="O32" s="220"/>
      <c r="P32" s="199"/>
      <c r="Q32" s="220"/>
      <c r="R32" s="199"/>
      <c r="S32" s="220"/>
      <c r="T32" s="199"/>
      <c r="U32" s="220"/>
      <c r="V32" s="199"/>
    </row>
    <row r="33" spans="1:22" s="38" customFormat="1" ht="15" customHeight="1" x14ac:dyDescent="0.25">
      <c r="A33" s="101">
        <f t="shared" ca="1" si="0"/>
        <v>7</v>
      </c>
      <c r="B33" s="101">
        <v>20</v>
      </c>
      <c r="C33" s="102"/>
      <c r="D33" s="13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ca="1" si="0"/>
        <v>8</v>
      </c>
      <c r="B34" s="101">
        <v>32</v>
      </c>
      <c r="C34" s="124"/>
      <c r="D34" s="26" t="s">
        <v>171</v>
      </c>
      <c r="E34" s="26"/>
      <c r="F34" s="26"/>
      <c r="G34" s="26"/>
      <c r="H34" s="26"/>
      <c r="I34" s="119" t="s">
        <v>30</v>
      </c>
      <c r="J34" s="120" t="s">
        <v>31</v>
      </c>
      <c r="K34" s="119" t="s">
        <v>28</v>
      </c>
      <c r="L34" s="120" t="s">
        <v>29</v>
      </c>
      <c r="M34" s="145" t="s">
        <v>28</v>
      </c>
      <c r="N34" s="120" t="s">
        <v>29</v>
      </c>
      <c r="O34" s="145" t="s">
        <v>28</v>
      </c>
      <c r="P34" s="120" t="s">
        <v>29</v>
      </c>
      <c r="Q34" s="145" t="s">
        <v>28</v>
      </c>
      <c r="R34" s="120" t="s">
        <v>29</v>
      </c>
      <c r="S34" s="145" t="s">
        <v>28</v>
      </c>
      <c r="T34" s="120" t="s">
        <v>29</v>
      </c>
      <c r="U34" s="145" t="s">
        <v>28</v>
      </c>
      <c r="V34" s="120" t="s">
        <v>29</v>
      </c>
    </row>
    <row r="35" spans="1:22" s="38" customFormat="1" ht="15" customHeight="1" x14ac:dyDescent="0.25">
      <c r="A35" s="101">
        <f t="shared" ca="1" si="0"/>
        <v>9</v>
      </c>
      <c r="B35" s="101">
        <f>ROW()+100</f>
        <v>135</v>
      </c>
      <c r="C35" s="96"/>
      <c r="D35" s="96" t="s">
        <v>17</v>
      </c>
      <c r="E35" s="96"/>
      <c r="F35" s="96"/>
      <c r="G35" s="27">
        <f>INDEX(ProjectSupplement[],1,2)</f>
        <v>250000</v>
      </c>
      <c r="H35" s="28" t="s">
        <v>19</v>
      </c>
      <c r="I35" s="197">
        <f ca="1">SUMIFS(35:35,$23:$23,TRUE,$34:$34,"FTE")</f>
        <v>0</v>
      </c>
      <c r="J35" s="122">
        <f ca="1">I35*G35</f>
        <v>0</v>
      </c>
      <c r="K35" s="225">
        <f ca="1">SUMIFS(K:K,$C:$C,"wet")</f>
        <v>0</v>
      </c>
      <c r="L35" s="75">
        <f ca="1">K35*$G$35</f>
        <v>0</v>
      </c>
      <c r="M35" s="225">
        <f ca="1">SUMIFS(M:M,$C:$C,"wet")</f>
        <v>0</v>
      </c>
      <c r="N35" s="75">
        <f ca="1">M35*$G$35</f>
        <v>0</v>
      </c>
      <c r="O35" s="225">
        <f ca="1">SUMIFS(O:O,$C:$C,"wet")</f>
        <v>0</v>
      </c>
      <c r="P35" s="75">
        <f ca="1">O35*$G$35</f>
        <v>0</v>
      </c>
      <c r="Q35" s="225">
        <f ca="1">SUMIFS(Q:Q,$C:$C,"wet")</f>
        <v>0</v>
      </c>
      <c r="R35" s="75">
        <f ca="1">Q35*$G$35</f>
        <v>0</v>
      </c>
      <c r="S35" s="225">
        <f ca="1">SUMIFS(S:S,$C:$C,"wet")</f>
        <v>0</v>
      </c>
      <c r="T35" s="75">
        <f ca="1">S35*$G$35</f>
        <v>0</v>
      </c>
      <c r="U35" s="225">
        <f ca="1">SUMIFS(U:U,$C:$C,"wet")</f>
        <v>0</v>
      </c>
      <c r="V35" s="75">
        <f ca="1">U35*$G$35</f>
        <v>0</v>
      </c>
    </row>
    <row r="36" spans="1:22" s="38" customFormat="1" ht="15" customHeight="1" x14ac:dyDescent="0.25">
      <c r="A36" s="101">
        <f t="shared" ca="1" si="0"/>
        <v>10</v>
      </c>
      <c r="B36" s="101">
        <f>ROW()+100</f>
        <v>136</v>
      </c>
      <c r="C36" s="96"/>
      <c r="D36" s="96" t="s">
        <v>18</v>
      </c>
      <c r="E36" s="96"/>
      <c r="F36" s="96"/>
      <c r="G36" s="29">
        <f>INDEX(ProjectSupplement[],2,2)</f>
        <v>200000</v>
      </c>
      <c r="H36" s="28" t="s">
        <v>19</v>
      </c>
      <c r="I36" s="197">
        <f ca="1">SUMIFS(36:36,$23:$23,TRUE,$34:$34,"FTE")</f>
        <v>0</v>
      </c>
      <c r="J36" s="122">
        <f ca="1">I36*G36</f>
        <v>0</v>
      </c>
      <c r="K36" s="225">
        <f ca="1">SUMIFS(K:K,$C:$C,"dry")</f>
        <v>0</v>
      </c>
      <c r="L36" s="75">
        <f ca="1">K36*$G$36</f>
        <v>0</v>
      </c>
      <c r="M36" s="225">
        <f ca="1">SUMIFS(M:M,$C:$C,"dry")</f>
        <v>0</v>
      </c>
      <c r="N36" s="75">
        <f ca="1">M36*$G$36</f>
        <v>0</v>
      </c>
      <c r="O36" s="225">
        <f ca="1">SUMIFS(O:O,$C:$C,"dry")</f>
        <v>0</v>
      </c>
      <c r="P36" s="75">
        <f ca="1">O36*$G$36</f>
        <v>0</v>
      </c>
      <c r="Q36" s="225">
        <f ca="1">SUMIFS(Q:Q,$C:$C,"dry")</f>
        <v>0</v>
      </c>
      <c r="R36" s="75">
        <f ca="1">Q36*$G$36</f>
        <v>0</v>
      </c>
      <c r="S36" s="225">
        <f ca="1">SUMIFS(S:S,$C:$C,"dry")</f>
        <v>0</v>
      </c>
      <c r="T36" s="75">
        <f ca="1">S36*$G$36</f>
        <v>0</v>
      </c>
      <c r="U36" s="225">
        <f ca="1">SUMIFS(U:U,$C:$C,"dry")</f>
        <v>0</v>
      </c>
      <c r="V36" s="75">
        <f ca="1">U36*$G$36</f>
        <v>0</v>
      </c>
    </row>
    <row r="37" spans="1:22" s="38" customFormat="1" ht="15" customHeight="1" x14ac:dyDescent="0.25">
      <c r="A37" s="101">
        <f ca="1">IF(B37&gt;0,A36+1,A36)</f>
        <v>11</v>
      </c>
      <c r="B37" s="101">
        <v>20</v>
      </c>
      <c r="C37" s="96"/>
      <c r="D37" s="96"/>
      <c r="E37" s="96"/>
      <c r="F37" s="29"/>
      <c r="G37" s="29"/>
      <c r="H37" s="28"/>
      <c r="I37" s="109"/>
      <c r="J37" s="122"/>
      <c r="K37" s="141"/>
      <c r="L37" s="112"/>
      <c r="M37" s="96"/>
      <c r="N37" s="112"/>
      <c r="O37" s="96"/>
      <c r="P37" s="112"/>
      <c r="Q37" s="96"/>
      <c r="R37" s="112"/>
      <c r="S37" s="96"/>
      <c r="T37" s="112"/>
      <c r="U37" s="96"/>
      <c r="V37" s="112"/>
    </row>
    <row r="38" spans="1:22" s="38" customFormat="1" ht="15" customHeight="1" x14ac:dyDescent="0.25">
      <c r="A38" s="101">
        <f ca="1">IF(B38&gt;0,A37+1,A37)</f>
        <v>12</v>
      </c>
      <c r="B38" s="101">
        <v>33</v>
      </c>
      <c r="C38" s="124"/>
      <c r="D38" s="26" t="s">
        <v>64</v>
      </c>
      <c r="E38" s="142"/>
      <c r="F38" s="26"/>
      <c r="G38" s="26"/>
      <c r="H38" s="26"/>
      <c r="I38" s="302" t="s">
        <v>31</v>
      </c>
      <c r="J38" s="303"/>
      <c r="K38" s="296" t="s">
        <v>29</v>
      </c>
      <c r="L38" s="297"/>
      <c r="M38" s="296" t="s">
        <v>29</v>
      </c>
      <c r="N38" s="297"/>
      <c r="O38" s="296" t="s">
        <v>29</v>
      </c>
      <c r="P38" s="297"/>
      <c r="Q38" s="296" t="s">
        <v>29</v>
      </c>
      <c r="R38" s="297"/>
      <c r="S38" s="296" t="s">
        <v>29</v>
      </c>
      <c r="T38" s="297"/>
      <c r="U38" s="296" t="s">
        <v>29</v>
      </c>
      <c r="V38" s="297"/>
    </row>
    <row r="39" spans="1:22" s="38" customFormat="1" ht="15" customHeight="1" x14ac:dyDescent="0.25">
      <c r="A39" s="101">
        <f t="shared" ca="1" si="0"/>
        <v>12</v>
      </c>
      <c r="B39" s="101"/>
      <c r="C39" s="146"/>
      <c r="D39" s="147" t="s">
        <v>105</v>
      </c>
      <c r="E39" s="147"/>
      <c r="F39" s="74"/>
      <c r="G39" s="74"/>
      <c r="H39" s="74"/>
      <c r="I39" s="39"/>
      <c r="J39" s="134"/>
      <c r="K39" s="149" t="s">
        <v>226</v>
      </c>
      <c r="L39" s="134"/>
      <c r="M39" s="152"/>
      <c r="N39" s="134"/>
      <c r="O39" s="152"/>
      <c r="P39" s="134"/>
      <c r="Q39" s="152"/>
      <c r="R39" s="134"/>
      <c r="S39" s="152"/>
      <c r="T39" s="134"/>
      <c r="U39" s="152"/>
      <c r="V39" s="134"/>
    </row>
    <row r="40" spans="1:22" s="38" customFormat="1" ht="15" customHeight="1" x14ac:dyDescent="0.25">
      <c r="A40" s="101">
        <f t="shared" ca="1" si="0"/>
        <v>13</v>
      </c>
      <c r="B40" s="101">
        <f>ROW()+200</f>
        <v>240</v>
      </c>
      <c r="C40" s="96"/>
      <c r="D40" s="96" t="s">
        <v>106</v>
      </c>
      <c r="E40" s="96"/>
      <c r="F40" s="96"/>
      <c r="G40" s="96"/>
      <c r="H40" s="96"/>
      <c r="I40" s="298">
        <f ca="1">SUMIFS(40:40,$23:$23,TRUE,$38:$38,"Costs")</f>
        <v>0</v>
      </c>
      <c r="J40" s="299"/>
      <c r="K40" s="316">
        <f ca="1">IF(ISNUMBER(SEARCH("months",$F$21)),DATEDIF(K$25,L$25+1,"m")*INDEX(INDIRECT($I$15),1),0)</f>
        <v>0</v>
      </c>
      <c r="L40" s="317"/>
      <c r="M40" s="316">
        <f ca="1">IF(ISNUMBER(SEARCH("months",$F$21)),DATEDIF(M$25,N$25+1,"m")*INDEX(INDIRECT($I$15),1),0)</f>
        <v>0</v>
      </c>
      <c r="N40" s="317"/>
      <c r="O40" s="316">
        <f ca="1">IF(ISNUMBER(SEARCH("months",$F$21)),DATEDIF(O$25,P$25+1,"m")*INDEX(INDIRECT($I$15),1),0)</f>
        <v>0</v>
      </c>
      <c r="P40" s="317"/>
      <c r="Q40" s="316">
        <f ca="1">IF(ISNUMBER(SEARCH("months",$F$21)),DATEDIF(Q$25,R$25+1,"m")*INDEX(INDIRECT($I$15),1),0)</f>
        <v>0</v>
      </c>
      <c r="R40" s="317"/>
      <c r="S40" s="316">
        <f ca="1">IF(ISNUMBER(SEARCH("months",$F$21)),DATEDIF(S$25,T$25+1,"m")*INDEX(INDIRECT($I$15),1),0)</f>
        <v>0</v>
      </c>
      <c r="T40" s="317"/>
      <c r="U40" s="316">
        <f ca="1">IF(ISNUMBER(SEARCH("months",$F$21)),DATEDIF(U$25,V$25+1,"m")*INDEX(INDIRECT($I$15),1),0)</f>
        <v>0</v>
      </c>
      <c r="V40" s="317"/>
    </row>
    <row r="41" spans="1:22" s="38" customFormat="1" ht="15" customHeight="1" x14ac:dyDescent="0.25">
      <c r="A41" s="101">
        <f t="shared" ca="1" si="0"/>
        <v>13</v>
      </c>
      <c r="B41" s="101">
        <f>IF(D41='Lists (hide)'!$CB$6,ROW()+200,0)</f>
        <v>0</v>
      </c>
      <c r="C41" s="96"/>
      <c r="D41" s="76" t="s">
        <v>215</v>
      </c>
      <c r="E41" s="96"/>
      <c r="F41" s="96" t="str">
        <f>IF(D41='Lists (hide)'!$CB$6,"Add cost and include documentation","")</f>
        <v/>
      </c>
      <c r="G41" s="96"/>
      <c r="H41" s="96"/>
      <c r="I41" s="298">
        <f ca="1">SUMIFS(41:41,$23:$23,TRUE,$38:$38,"Costs")</f>
        <v>0</v>
      </c>
      <c r="J41" s="299"/>
      <c r="K41" s="318"/>
      <c r="L41" s="319"/>
      <c r="M41" s="318"/>
      <c r="N41" s="319"/>
      <c r="O41" s="318"/>
      <c r="P41" s="319"/>
      <c r="Q41" s="318"/>
      <c r="R41" s="319"/>
      <c r="S41" s="318"/>
      <c r="T41" s="319"/>
      <c r="U41" s="318"/>
      <c r="V41" s="319"/>
    </row>
    <row r="42" spans="1:22" s="38" customFormat="1" ht="15" customHeight="1" x14ac:dyDescent="0.25">
      <c r="A42" s="101">
        <f t="shared" ca="1" si="0"/>
        <v>14</v>
      </c>
      <c r="B42" s="101">
        <v>20</v>
      </c>
      <c r="C42" s="96"/>
      <c r="D42" s="96"/>
      <c r="E42" s="96"/>
      <c r="F42" s="96"/>
      <c r="G42" s="96"/>
      <c r="H42" s="96"/>
      <c r="I42" s="109"/>
      <c r="J42" s="122"/>
      <c r="K42" s="141"/>
      <c r="L42" s="72"/>
      <c r="M42" s="154"/>
      <c r="N42" s="72"/>
      <c r="O42" s="154"/>
      <c r="P42" s="72"/>
      <c r="Q42" s="154"/>
      <c r="R42" s="72"/>
      <c r="S42" s="154"/>
      <c r="T42" s="72"/>
      <c r="U42" s="154"/>
      <c r="V42" s="72"/>
    </row>
  </sheetData>
  <sheetProtection algorithmName="SHA-512" hashValue="m4qhd8i4z0YEbe16/XrzAoffm0bL0Yom+evr6Uv6C8f9XoKLT6UaNlWtI8ruICaRo2spAMVndVc1sk6afJi0NA==" saltValue="u2UlLsCQahSr0ZtRipHixg==" spinCount="100000" sheet="1" objects="1" scenarios="1"/>
  <mergeCells count="27">
    <mergeCell ref="F4:G4"/>
    <mergeCell ref="F11:G11"/>
    <mergeCell ref="F13:G13"/>
    <mergeCell ref="F16:G16"/>
    <mergeCell ref="F21:G21"/>
    <mergeCell ref="F19:G19"/>
    <mergeCell ref="I38:J38"/>
    <mergeCell ref="K38:L38"/>
    <mergeCell ref="M38:N38"/>
    <mergeCell ref="O38:P38"/>
    <mergeCell ref="Q38:R38"/>
    <mergeCell ref="S38:T38"/>
    <mergeCell ref="U38:V38"/>
    <mergeCell ref="I40:J40"/>
    <mergeCell ref="I41:J41"/>
    <mergeCell ref="K40:L40"/>
    <mergeCell ref="K41:L41"/>
    <mergeCell ref="M40:N40"/>
    <mergeCell ref="M41:N41"/>
    <mergeCell ref="O40:P40"/>
    <mergeCell ref="O41:P41"/>
    <mergeCell ref="Q40:R40"/>
    <mergeCell ref="Q41:R41"/>
    <mergeCell ref="S40:T40"/>
    <mergeCell ref="S41:T41"/>
    <mergeCell ref="U40:V40"/>
    <mergeCell ref="U41:V41"/>
  </mergeCells>
  <conditionalFormatting sqref="C5">
    <cfRule type="expression" dxfId="115" priority="1">
      <formula>$C$5&lt;&gt;""</formula>
    </cfRule>
  </conditionalFormatting>
  <conditionalFormatting sqref="F21:G21">
    <cfRule type="expression" dxfId="114" priority="244">
      <formula>$F$21="Project duration exceeds max years"</formula>
    </cfRule>
  </conditionalFormatting>
  <conditionalFormatting sqref="H1:H1048576">
    <cfRule type="expression" dxfId="113" priority="96">
      <formula>E1="NoPS"</formula>
    </cfRule>
    <cfRule type="expression" dxfId="112" priority="250">
      <formula>H1=INDEX(INDIRECT("PS_ScientificArea"),1,1)</formula>
    </cfRule>
  </conditionalFormatting>
  <conditionalFormatting sqref="H13">
    <cfRule type="expression" dxfId="111" priority="93">
      <formula>$F$13&lt;&gt;"Other Danish research institution"</formula>
    </cfRule>
  </conditionalFormatting>
  <conditionalFormatting sqref="J28">
    <cfRule type="expression" dxfId="110" priority="247">
      <formula>$F$27&lt;&gt;""</formula>
    </cfRule>
  </conditionalFormatting>
  <conditionalFormatting sqref="M1:N1048576">
    <cfRule type="expression" dxfId="109" priority="79">
      <formula>$M$26="0 months"</formula>
    </cfRule>
  </conditionalFormatting>
  <conditionalFormatting sqref="O1:P1048576">
    <cfRule type="expression" dxfId="108" priority="55">
      <formula>$O$26="0 months"</formula>
    </cfRule>
  </conditionalFormatting>
  <conditionalFormatting sqref="Q1:R1048576">
    <cfRule type="expression" dxfId="107" priority="44">
      <formula>$Q$26="0 months"</formula>
    </cfRule>
  </conditionalFormatting>
  <conditionalFormatting sqref="S1:T1048576">
    <cfRule type="expression" dxfId="106" priority="42">
      <formula>$S$26="0 months"</formula>
    </cfRule>
  </conditionalFormatting>
  <conditionalFormatting sqref="U1:V1048576">
    <cfRule type="expression" dxfId="105" priority="23">
      <formula>$U$26="0 months"</formula>
    </cfRule>
  </conditionalFormatting>
  <dataValidations count="12">
    <dataValidation type="decimal" allowBlank="1" showInputMessage="1" showErrorMessage="1" sqref="R34:R36 P34:P36 N34:N36 L34:L36 V34:V36 T34:T36" xr:uid="{BEF07B53-070E-4CF6-85C9-42037107F40D}">
      <formula1>0</formula1>
      <formula2>1000000000</formula2>
    </dataValidation>
    <dataValidation type="list" allowBlank="1" showInputMessage="1" showErrorMessage="1" sqref="F13:G13 G34:G36" xr:uid="{9BD86E0C-06FF-410F-A0A0-E3294CCF7E31}">
      <formula1>INDIRECT($I$12)</formula1>
    </dataValidation>
    <dataValidation type="list" allowBlank="1" showInputMessage="1" showErrorMessage="1" sqref="H32" xr:uid="{974CDA5F-C761-4783-8DBD-AD1F0488BE75}">
      <formula1>INDIRECT(E32)</formula1>
    </dataValidation>
    <dataValidation type="decimal" allowBlank="1" showInputMessage="1" showErrorMessage="1" error="FTE too high for the given budget period" sqref="O34:O36 M34:M36 K34:K36 U34:U36 S34:S36 Q34:Q36" xr:uid="{08D10010-1B30-47BF-9E9F-C0BB386B6A77}">
      <formula1>0</formula1>
      <formula2>ROUNDUP(DATEDIF(K$25,L$25+1,"m")/12,1)</formula2>
    </dataValidation>
    <dataValidation type="list" allowBlank="1" showInputMessage="1" showErrorMessage="1" sqref="D32" xr:uid="{69C0BCE6-D2B0-42C2-96C0-CD29B2994439}">
      <formula1>INDIRECT($I$13)</formula1>
    </dataValidation>
    <dataValidation type="list" allowBlank="1" showInputMessage="1" showErrorMessage="1" sqref="D41" xr:uid="{8205AC0D-75DF-4051-BA9D-717B1BF642C0}">
      <formula1>INDIRECT($I$16)</formula1>
    </dataValidation>
    <dataValidation type="custom" allowBlank="1" showInputMessage="1" showErrorMessage="1" error="Select title and enter whole numbers only" sqref="T32 V32 P32 N32 L32 R32" xr:uid="{8B8504FF-055D-4B8F-A060-07D2F68EA328}">
      <formula1>AND($D32&lt;&gt;INDEX(INDIRECT($I$13),1),ISNUMBER(L32),ROUND(L32,0)=L32)</formula1>
    </dataValidation>
    <dataValidation type="custom" allowBlank="1" showInputMessage="1" showErrorMessage="1" error="Select title and enter max 2 decimal places_x000a_(ensure the FTE is within the limit for the given period)" sqref="M32 U32 S32 Q32 O32 K32" xr:uid="{FEC9E224-4D4B-47CD-80E1-DEB66B6BEFA8}">
      <formula1>AND($D32&lt;&gt;INDEX(INDIRECT($I$13),1),ISNUMBER(K32),ROUND(K32,2)=K32,K32&lt;=ROUNDUP(DATEDIF(K$25,L$25+1,"m")/12,2))</formula1>
    </dataValidation>
    <dataValidation type="custom" allowBlank="1" showInputMessage="1" showErrorMessage="1" error="Select to include special operating expenses and enter whole numbers only" sqref="K41:V41" xr:uid="{8EF519AE-6C2B-45FB-A11F-F400151CDC87}">
      <formula1>AND($D41&lt;&gt;INDEX(INDIRECT($I$16),1), ROUND(K41,0)=K41)</formula1>
    </dataValidation>
    <dataValidation type="list" allowBlank="1" showInputMessage="1" showErrorMessage="1" sqref="G18" xr:uid="{CC1DEBCC-C328-45B0-B5A3-2E5F6A8BD8D5}">
      <formula1>INDIRECT("Years")</formula1>
    </dataValidation>
    <dataValidation type="list" allowBlank="1" showInputMessage="1" showErrorMessage="1" sqref="F15 F18" xr:uid="{F6AE4B57-B73A-471D-A7D4-A42ABCD24B51}">
      <formula1>INDIRECT("Months[Month]")</formula1>
    </dataValidation>
    <dataValidation type="list" allowBlank="1" showInputMessage="1" showErrorMessage="1" sqref="G15" xr:uid="{1427C517-E41E-418C-97B4-AFBF645A287A}">
      <formula1>INDIRECT("StartYear")</formula1>
    </dataValidation>
  </dataValidations>
  <pageMargins left="0.7" right="0.7" top="0.75" bottom="0.75" header="0.3" footer="0.3"/>
  <pageSetup paperSize="9" orientation="portrait" r:id="rId1"/>
  <ignoredErrors>
    <ignoredError sqref="L23:V23 L26:V26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32EAA865-F8B7-4386-8F4A-0A0D11C41C6B}">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C4BC5-78DB-4005-8E6E-6FB751F4604D}">
  <sheetPr codeName="Sheet14"/>
  <dimension ref="A1:V37"/>
  <sheetViews>
    <sheetView showGridLines="0" workbookViewId="0">
      <selection activeCell="K1" sqref="K1"/>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85</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9"/>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"Salary"&amp;VLOOKUP($F$4,GrantTypes[],2,0)&amp;"[Salary]"</f>
        <v>Salary6[Salary]</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85" t="s">
        <v>127</v>
      </c>
      <c r="G13" s="286"/>
      <c r="H13" s="9"/>
      <c r="I13" s="69" t="str">
        <f>"OperationalCosts"&amp;VLOOKUP($F$4,GrantTypes[],2,0)</f>
        <v>OperationalCosts6</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2</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2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SUM(J32:J33)+SUM(I36:J37)</f>
        <v>0</v>
      </c>
      <c r="K28" s="81"/>
      <c r="L28" s="118">
        <f ca="1">SUM(L32:L33)+SUM(K36:L37)</f>
        <v>0</v>
      </c>
      <c r="M28" s="81"/>
      <c r="N28" s="118">
        <f ca="1">SUM(N32:N33)+SUM(M36:N37)</f>
        <v>0</v>
      </c>
      <c r="O28" s="81"/>
      <c r="P28" s="118">
        <f ca="1">SUM(P32:P33)+SUM(O36:P37)</f>
        <v>0</v>
      </c>
      <c r="Q28" s="81"/>
      <c r="R28" s="118">
        <f ca="1">SUM(R32:R33)+SUM(Q36:R37)</f>
        <v>0</v>
      </c>
      <c r="S28" s="81"/>
      <c r="T28" s="118">
        <f ca="1">SUM(T32:T33)+SUM(S36:T37)</f>
        <v>0</v>
      </c>
      <c r="U28" s="81"/>
      <c r="V28" s="118">
        <f ca="1">SUM(V32:V33)+SUM(U36:V37)</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104</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si="0"/>
        <v>7</v>
      </c>
      <c r="B32" s="101">
        <f>ROW()+100</f>
        <v>132</v>
      </c>
      <c r="C32" s="102"/>
      <c r="D32" s="76" t="s">
        <v>70</v>
      </c>
      <c r="E32" s="102"/>
      <c r="F32" s="96" t="str">
        <f>IF($F$11="","",$F$11)</f>
        <v/>
      </c>
      <c r="G32" s="96" t="str">
        <f>IF($F$13="Other Danish research institution",IF($H$13="","",$H$13),$F$13)</f>
        <v>The Danish Institute at Athens</v>
      </c>
      <c r="H32" s="96"/>
      <c r="I32" s="197">
        <f ca="1">SUMIFS(32:32,$23:$23,TRUE,$30:$30,"FTE")</f>
        <v>0</v>
      </c>
      <c r="J32" s="122">
        <f ca="1">SUMIFS(32:32,$23:$23,TRUE,$30:$30,"Costs")</f>
        <v>0</v>
      </c>
      <c r="K32" s="198"/>
      <c r="L32" s="199"/>
      <c r="M32" s="198"/>
      <c r="N32" s="199"/>
      <c r="O32" s="198"/>
      <c r="P32" s="199"/>
      <c r="Q32" s="198"/>
      <c r="R32" s="199"/>
      <c r="S32" s="198"/>
      <c r="T32" s="199"/>
      <c r="U32" s="198"/>
      <c r="V32" s="199"/>
    </row>
    <row r="33" spans="1:22" s="38" customFormat="1" ht="15" customHeight="1" x14ac:dyDescent="0.25">
      <c r="A33" s="101">
        <f t="shared" si="0"/>
        <v>8</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si="0"/>
        <v>9</v>
      </c>
      <c r="B34" s="101">
        <v>33</v>
      </c>
      <c r="C34" s="124"/>
      <c r="D34" s="26" t="s">
        <v>64</v>
      </c>
      <c r="E34" s="142"/>
      <c r="F34" s="26"/>
      <c r="G34" s="26"/>
      <c r="H34" s="26"/>
      <c r="I34" s="302" t="s">
        <v>31</v>
      </c>
      <c r="J34" s="303"/>
      <c r="K34" s="296" t="s">
        <v>29</v>
      </c>
      <c r="L34" s="297"/>
      <c r="M34" s="296" t="s">
        <v>29</v>
      </c>
      <c r="N34" s="297"/>
      <c r="O34" s="296" t="s">
        <v>29</v>
      </c>
      <c r="P34" s="297"/>
      <c r="Q34" s="296" t="s">
        <v>29</v>
      </c>
      <c r="R34" s="297"/>
      <c r="S34" s="296" t="s">
        <v>29</v>
      </c>
      <c r="T34" s="297"/>
      <c r="U34" s="296" t="s">
        <v>29</v>
      </c>
      <c r="V34" s="297"/>
    </row>
    <row r="35" spans="1:22" s="38" customFormat="1" ht="15" customHeight="1" x14ac:dyDescent="0.25">
      <c r="A35" s="101">
        <f t="shared" si="0"/>
        <v>9</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si="0"/>
        <v>10</v>
      </c>
      <c r="B36" s="101">
        <f>ROW()+200</f>
        <v>236</v>
      </c>
      <c r="C36" s="96"/>
      <c r="D36" s="96" t="s">
        <v>106</v>
      </c>
      <c r="E36" s="96"/>
      <c r="F36" s="96"/>
      <c r="G36" s="96"/>
      <c r="H36" s="96"/>
      <c r="I36" s="298">
        <f ca="1">SUMIFS(36:36,$23:$23,TRUE,$34:$34,"Costs")</f>
        <v>0</v>
      </c>
      <c r="J36" s="299"/>
      <c r="K36" s="316">
        <f ca="1">IF(AND(ISNUMBER(SEARCH("months",$F$21))),DATEDIF(K$25,L$25+1,"m")*INDEX(INDIRECT($I$13),1),0)</f>
        <v>0</v>
      </c>
      <c r="L36" s="317"/>
      <c r="M36" s="316">
        <f ca="1">IF(AND(ISNUMBER(SEARCH("months",$F$21))),DATEDIF(M$25,N$25+1,"m")*INDEX(INDIRECT($I$13),1),0)</f>
        <v>0</v>
      </c>
      <c r="N36" s="317"/>
      <c r="O36" s="316">
        <f ca="1">IF(AND(ISNUMBER(SEARCH("months",$F$21))),DATEDIF(O$25,P$25+1,"m")*INDEX(INDIRECT($I$13),1),0)</f>
        <v>0</v>
      </c>
      <c r="P36" s="317"/>
      <c r="Q36" s="316">
        <f ca="1">IF(AND(ISNUMBER(SEARCH("months",$F$21))),DATEDIF(Q$25,R$25+1,"m")*INDEX(INDIRECT($I$13),1),0)</f>
        <v>0</v>
      </c>
      <c r="R36" s="317"/>
      <c r="S36" s="316">
        <f ca="1">IF(AND(ISNUMBER(SEARCH("months",$F$21))),DATEDIF(S$25,T$25+1,"m")*INDEX(INDIRECT($I$13),1),0)</f>
        <v>0</v>
      </c>
      <c r="T36" s="317"/>
      <c r="U36" s="316">
        <f ca="1">IF(AND(ISNUMBER(SEARCH("months",$F$21))),DATEDIF(U$25,V$25+1,"m")*INDEX(INDIRECT($I$13),1),0)</f>
        <v>0</v>
      </c>
      <c r="V36" s="317"/>
    </row>
    <row r="37" spans="1:22" s="38" customFormat="1" ht="15" customHeight="1" x14ac:dyDescent="0.25">
      <c r="A37" s="101">
        <f t="shared" si="0"/>
        <v>11</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fcmpRS0ilEZv18Kp7cpdJZhDTXV1rWyV+yXrVeHE+VUrvTDWky6rvt+DPzKxxDOb2LGSZSW8gYEs4T/6K3kLjg==" saltValue="VmN40UiTuL2j0+ezsaYw8g==" spinCount="100000" sheet="1" objects="1" scenarios="1"/>
  <mergeCells count="20">
    <mergeCell ref="F4:G4"/>
    <mergeCell ref="F11:G11"/>
    <mergeCell ref="F13:G13"/>
    <mergeCell ref="F16:G16"/>
    <mergeCell ref="F21:G21"/>
    <mergeCell ref="F19:G19"/>
    <mergeCell ref="S34:T34"/>
    <mergeCell ref="U34:V34"/>
    <mergeCell ref="I36:J36"/>
    <mergeCell ref="K36:L36"/>
    <mergeCell ref="M36:N36"/>
    <mergeCell ref="O36:P36"/>
    <mergeCell ref="Q36:R36"/>
    <mergeCell ref="S36:T36"/>
    <mergeCell ref="U36:V36"/>
    <mergeCell ref="I34:J34"/>
    <mergeCell ref="K34:L34"/>
    <mergeCell ref="M34:N34"/>
    <mergeCell ref="O34:P34"/>
    <mergeCell ref="Q34:R34"/>
  </mergeCells>
  <conditionalFormatting sqref="C5">
    <cfRule type="expression" dxfId="103" priority="1">
      <formula>$C$5&lt;&gt;""</formula>
    </cfRule>
  </conditionalFormatting>
  <conditionalFormatting sqref="F21:G21">
    <cfRule type="expression" dxfId="102" priority="302">
      <formula>$F$21="Project duration exceeds max years"</formula>
    </cfRule>
  </conditionalFormatting>
  <conditionalFormatting sqref="J28">
    <cfRule type="expression" dxfId="101" priority="305">
      <formula>$F$27&lt;&gt;""</formula>
    </cfRule>
  </conditionalFormatting>
  <conditionalFormatting sqref="M1:N1048576">
    <cfRule type="expression" dxfId="100" priority="293">
      <formula>$M$26="0 months"</formula>
    </cfRule>
  </conditionalFormatting>
  <conditionalFormatting sqref="O1:P1048576">
    <cfRule type="expression" dxfId="99" priority="50">
      <formula>$O$26="0 months"</formula>
    </cfRule>
  </conditionalFormatting>
  <conditionalFormatting sqref="Q1:R1048576">
    <cfRule type="expression" dxfId="98" priority="46">
      <formula>$Q$26="0 months"</formula>
    </cfRule>
  </conditionalFormatting>
  <conditionalFormatting sqref="S1:T1048576">
    <cfRule type="expression" dxfId="97" priority="28">
      <formula>$S$26="0 months"</formula>
    </cfRule>
  </conditionalFormatting>
  <conditionalFormatting sqref="U1:V1048576">
    <cfRule type="expression" dxfId="96" priority="24">
      <formula>$U$26="0 months"</formula>
    </cfRule>
  </conditionalFormatting>
  <dataValidations count="8">
    <dataValidation type="decimal" allowBlank="1" showInputMessage="1" showErrorMessage="1" error="FTE too high for the given budget period" sqref="S33 K33 M33 O33 Q33 U33" xr:uid="{C8A5F512-29C3-4A12-B08B-106D988102CA}">
      <formula1>0</formula1>
      <formula2>ROUNDUP(DATEDIF(K$25,L$25+1,"m")/12,1)</formula2>
    </dataValidation>
    <dataValidation type="decimal" allowBlank="1" showInputMessage="1" showErrorMessage="1" sqref="V33 L33 N33 P33 R33 T33 K36 K37:XFD37 Q36 S36 M36 O36 W36:XFD36 U36" xr:uid="{ED987A1F-F088-46A5-8B04-9354EFC96C0E}">
      <formula1>0</formula1>
      <formula2>1000000000</formula2>
    </dataValidation>
    <dataValidation type="list" allowBlank="1" showInputMessage="1" showErrorMessage="1" sqref="D32" xr:uid="{C7CEED3A-1A97-4A62-B5DA-4DE9C2ABA502}">
      <formula1>INDIRECT($I$12)</formula1>
    </dataValidation>
    <dataValidation type="list" allowBlank="1" showInputMessage="1" showErrorMessage="1" sqref="F15 F18" xr:uid="{5C6B0786-E002-496A-9E56-3C44A38A6E1F}">
      <formula1>INDIRECT("Months[Month]")</formula1>
    </dataValidation>
    <dataValidation type="list" allowBlank="1" showInputMessage="1" showErrorMessage="1" sqref="G18" xr:uid="{34BB2953-0CFA-4576-A2F4-D053CA29C677}">
      <formula1>INDIRECT("Years")</formula1>
    </dataValidation>
    <dataValidation type="custom" allowBlank="1" showInputMessage="1" showErrorMessage="1" error="Select title and enter max 2 decimal places_x000a_(ensure the FTE is within the limit for the given period)" sqref="K32 M32 O32 Q32 S32 U32" xr:uid="{8E9D995E-3B8C-42B5-96E6-9B9E897AB20F}">
      <formula1>AND($D32&lt;&gt;INDEX(INDIRECT($I$12),1),ISNUMBER(K32),ROUND(K32,2)=K32,K32&lt;=ROUNDUP(DATEDIF(K$25,L$25+1,"m")/12,2))</formula1>
    </dataValidation>
    <dataValidation type="custom" allowBlank="1" showInputMessage="1" showErrorMessage="1" error="Select title and enter whole numbers only" sqref="L32 N32 P32 R32 T32 V32" xr:uid="{F990A0EC-87B6-4625-89D3-7B55C4E5C539}">
      <formula1>AND($D32&lt;&gt;INDEX(INDIRECT($I$12),1),ISNUMBER(L32),ROUND(L32,0)=L32)</formula1>
    </dataValidation>
    <dataValidation type="list" allowBlank="1" showInputMessage="1" showErrorMessage="1" sqref="G15" xr:uid="{A8E814E1-C1A0-4867-A009-800A1D995B52}">
      <formula1>INDIRECT("StartYear")</formula1>
    </dataValidation>
  </dataValidations>
  <pageMargins left="0.7" right="0.7" top="0.75" bottom="0.75" header="0.3" footer="0.3"/>
  <pageSetup paperSize="9" orientation="portrait" r:id="rId1"/>
  <ignoredErrors>
    <ignoredError sqref="L23:V23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7" id="{C90F3E42-F889-4FEC-8397-8854DF2FB9A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8F102-0250-420F-BA6A-EBBF97E05C83}">
  <sheetPr codeName="Sheet15"/>
  <dimension ref="A1:V37"/>
  <sheetViews>
    <sheetView showGridLines="0" workbookViewId="0">
      <selection activeCell="I5" sqref="I5"/>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84</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9"/>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"Salary"&amp;VLOOKUP($F$4,GrantTypes[],2,0)&amp;"[Salary]"</f>
        <v>Salary7[Salary]</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85" t="s">
        <v>247</v>
      </c>
      <c r="G13" s="286"/>
      <c r="H13" s="79"/>
      <c r="I13" s="69" t="str">
        <f>"OperationalCosts"&amp;VLOOKUP($F$4,GrantTypes[],2,0)</f>
        <v>OperationalCosts7</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2</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2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SUM(J32:J33)+SUM(I36:J37)</f>
        <v>0</v>
      </c>
      <c r="K28" s="81"/>
      <c r="L28" s="118">
        <f ca="1">SUM(L32:L33)+SUM(K36:L37)</f>
        <v>0</v>
      </c>
      <c r="M28" s="81"/>
      <c r="N28" s="118">
        <f ca="1">SUM(N32:N33)+SUM(M36:N37)</f>
        <v>0</v>
      </c>
      <c r="O28" s="81"/>
      <c r="P28" s="118">
        <f ca="1">SUM(P32:P33)+SUM(O36:P37)</f>
        <v>0</v>
      </c>
      <c r="Q28" s="81"/>
      <c r="R28" s="118">
        <f ca="1">SUM(R32:R33)+SUM(Q36:R37)</f>
        <v>0</v>
      </c>
      <c r="S28" s="81"/>
      <c r="T28" s="118">
        <f ca="1">SUM(T32:T33)+SUM(S36:T37)</f>
        <v>0</v>
      </c>
      <c r="U28" s="81"/>
      <c r="V28" s="118">
        <f ca="1">SUM(V32:V33)+SUM(U36:V37)</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104</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si="0"/>
        <v>7</v>
      </c>
      <c r="B32" s="101">
        <f>ROW()+100</f>
        <v>132</v>
      </c>
      <c r="C32" s="102"/>
      <c r="D32" s="76" t="s">
        <v>70</v>
      </c>
      <c r="E32" s="102"/>
      <c r="F32" s="96" t="str">
        <f>IF($F$11="","",$F$11)</f>
        <v/>
      </c>
      <c r="G32" s="96" t="str">
        <f>IF($F$13="Other Danish research institution",IF($H$13="","",$H$13),$F$13)</f>
        <v>The Danish Institute in Rome</v>
      </c>
      <c r="H32" s="96"/>
      <c r="I32" s="197">
        <f ca="1">SUMIFS(32:32,$23:$23,TRUE,$30:$30,"FTE")</f>
        <v>0</v>
      </c>
      <c r="J32" s="122">
        <f ca="1">SUMIFS(32:32,$23:$23,TRUE,$30:$30,"Costs")</f>
        <v>0</v>
      </c>
      <c r="K32" s="198"/>
      <c r="L32" s="199"/>
      <c r="M32" s="198"/>
      <c r="N32" s="199"/>
      <c r="O32" s="198"/>
      <c r="P32" s="199"/>
      <c r="Q32" s="198"/>
      <c r="R32" s="199"/>
      <c r="S32" s="198"/>
      <c r="T32" s="199"/>
      <c r="U32" s="198"/>
      <c r="V32" s="199"/>
    </row>
    <row r="33" spans="1:22" s="38" customFormat="1" ht="15" customHeight="1" x14ac:dyDescent="0.25">
      <c r="A33" s="101">
        <f t="shared" si="0"/>
        <v>8</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si="0"/>
        <v>9</v>
      </c>
      <c r="B34" s="101">
        <v>33</v>
      </c>
      <c r="C34" s="124"/>
      <c r="D34" s="26" t="s">
        <v>64</v>
      </c>
      <c r="E34" s="142"/>
      <c r="F34" s="26"/>
      <c r="G34" s="26"/>
      <c r="H34" s="26"/>
      <c r="I34" s="302" t="s">
        <v>31</v>
      </c>
      <c r="J34" s="303"/>
      <c r="K34" s="296" t="s">
        <v>29</v>
      </c>
      <c r="L34" s="297"/>
      <c r="M34" s="296" t="s">
        <v>29</v>
      </c>
      <c r="N34" s="297"/>
      <c r="O34" s="296" t="s">
        <v>29</v>
      </c>
      <c r="P34" s="297"/>
      <c r="Q34" s="296" t="s">
        <v>29</v>
      </c>
      <c r="R34" s="297"/>
      <c r="S34" s="296" t="s">
        <v>29</v>
      </c>
      <c r="T34" s="297"/>
      <c r="U34" s="296" t="s">
        <v>29</v>
      </c>
      <c r="V34" s="297"/>
    </row>
    <row r="35" spans="1:22" s="38" customFormat="1" ht="15" customHeight="1" x14ac:dyDescent="0.25">
      <c r="A35" s="101">
        <f t="shared" si="0"/>
        <v>9</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si="0"/>
        <v>10</v>
      </c>
      <c r="B36" s="101">
        <f>ROW()+200</f>
        <v>236</v>
      </c>
      <c r="C36" s="96"/>
      <c r="D36" s="96" t="s">
        <v>106</v>
      </c>
      <c r="E36" s="96"/>
      <c r="F36" s="96"/>
      <c r="G36" s="96"/>
      <c r="H36" s="96"/>
      <c r="I36" s="298">
        <f ca="1">SUMIFS(36:36,$23:$23,TRUE,$34:$34,"Costs")</f>
        <v>0</v>
      </c>
      <c r="J36" s="299"/>
      <c r="K36" s="316">
        <f ca="1">IF(AND(ISNUMBER(SEARCH("months",$F$21))),DATEDIF(K$25,L$25+1,"m")*INDEX(INDIRECT($I$13),1),0)</f>
        <v>0</v>
      </c>
      <c r="L36" s="317"/>
      <c r="M36" s="316">
        <f ca="1">IF(AND(ISNUMBER(SEARCH("months",$F$21))),DATEDIF(M$25,N$25+1,"m")*INDEX(INDIRECT($I$13),1),0)</f>
        <v>0</v>
      </c>
      <c r="N36" s="317"/>
      <c r="O36" s="316">
        <f ca="1">IF(AND(ISNUMBER(SEARCH("months",$F$21))),DATEDIF(O$25,P$25+1,"m")*INDEX(INDIRECT($I$13),1),0)</f>
        <v>0</v>
      </c>
      <c r="P36" s="317"/>
      <c r="Q36" s="316">
        <f ca="1">IF(AND(ISNUMBER(SEARCH("months",$F$21))),DATEDIF(Q$25,R$25+1,"m")*INDEX(INDIRECT($I$13),1),0)</f>
        <v>0</v>
      </c>
      <c r="R36" s="317"/>
      <c r="S36" s="316">
        <f ca="1">IF(AND(ISNUMBER(SEARCH("months",$F$21))),DATEDIF(S$25,T$25+1,"m")*INDEX(INDIRECT($I$13),1),0)</f>
        <v>0</v>
      </c>
      <c r="T36" s="317"/>
      <c r="U36" s="316">
        <f ca="1">IF(AND(ISNUMBER(SEARCH("months",$F$21))),DATEDIF(U$25,V$25+1,"m")*INDEX(INDIRECT($I$13),1),0)</f>
        <v>0</v>
      </c>
      <c r="V36" s="317"/>
    </row>
    <row r="37" spans="1:22" s="38" customFormat="1" ht="15" customHeight="1" x14ac:dyDescent="0.25">
      <c r="A37" s="101">
        <f t="shared" si="0"/>
        <v>11</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kvqLc9QYncmTzNYb4XMwHlaoKqFESDF76eKqhK8+OxEuHumbYQmQGTlLouzY8FWFGXToTtA+0BwAK91M6yASCA==" saltValue="8Qdx+s1oVqikjkzS2Oswnw==" spinCount="100000" sheet="1" objects="1" scenarios="1"/>
  <mergeCells count="20">
    <mergeCell ref="F21:G21"/>
    <mergeCell ref="F4:G4"/>
    <mergeCell ref="F11:G11"/>
    <mergeCell ref="F13:G13"/>
    <mergeCell ref="F16:G16"/>
    <mergeCell ref="F19:G19"/>
    <mergeCell ref="U34:V34"/>
    <mergeCell ref="I36:J36"/>
    <mergeCell ref="K36:L36"/>
    <mergeCell ref="M36:N36"/>
    <mergeCell ref="O36:P36"/>
    <mergeCell ref="Q36:R36"/>
    <mergeCell ref="S36:T36"/>
    <mergeCell ref="U36:V36"/>
    <mergeCell ref="I34:J34"/>
    <mergeCell ref="K34:L34"/>
    <mergeCell ref="M34:N34"/>
    <mergeCell ref="O34:P34"/>
    <mergeCell ref="Q34:R34"/>
    <mergeCell ref="S34:T34"/>
  </mergeCells>
  <conditionalFormatting sqref="C5">
    <cfRule type="expression" dxfId="94" priority="1">
      <formula>$C$5&lt;&gt;""</formula>
    </cfRule>
  </conditionalFormatting>
  <conditionalFormatting sqref="F21:G21">
    <cfRule type="expression" dxfId="93" priority="9">
      <formula>$F$21="Project duration exceeds max years"</formula>
    </cfRule>
  </conditionalFormatting>
  <conditionalFormatting sqref="J28">
    <cfRule type="expression" dxfId="92" priority="10">
      <formula>$F$27&lt;&gt;""</formula>
    </cfRule>
  </conditionalFormatting>
  <conditionalFormatting sqref="M1:N1048576">
    <cfRule type="expression" dxfId="91" priority="7">
      <formula>$M$26="0 months"</formula>
    </cfRule>
  </conditionalFormatting>
  <conditionalFormatting sqref="O1:P1048576">
    <cfRule type="expression" dxfId="90" priority="6">
      <formula>$O$26="0 months"</formula>
    </cfRule>
  </conditionalFormatting>
  <conditionalFormatting sqref="Q1:R1048576">
    <cfRule type="expression" dxfId="89" priority="5">
      <formula>$Q$26="0 months"</formula>
    </cfRule>
  </conditionalFormatting>
  <conditionalFormatting sqref="S1:T1048576">
    <cfRule type="expression" dxfId="88" priority="4">
      <formula>$S$26="0 months"</formula>
    </cfRule>
  </conditionalFormatting>
  <conditionalFormatting sqref="U1:V1048576">
    <cfRule type="expression" dxfId="87" priority="3">
      <formula>$U$26="0 months"</formula>
    </cfRule>
  </conditionalFormatting>
  <dataValidations count="8">
    <dataValidation type="custom" allowBlank="1" showInputMessage="1" showErrorMessage="1" error="Select title and enter whole numbers only" sqref="L32 N32 P32 R32 T32 V32" xr:uid="{3EE3CF63-A46A-40F1-9F52-5FE49E3DC0D8}">
      <formula1>AND($D32&lt;&gt;INDEX(INDIRECT($I$12),1),ISNUMBER(L32),ROUND(L32,0)=L32)</formula1>
    </dataValidation>
    <dataValidation type="custom" allowBlank="1" showInputMessage="1" showErrorMessage="1" error="Select title and enter max 2 decimal places_x000a_(ensure the FTE is within the limit for the given period)" sqref="K32 M32 O32 Q32 S32 U32" xr:uid="{D868A18D-548F-4E6E-87AB-8186537BAFA8}">
      <formula1>AND($D32&lt;&gt;INDEX(INDIRECT($I$12),1),ISNUMBER(K32),ROUND(K32,2)=K32,K32&lt;=ROUNDUP(DATEDIF(K$25,L$25+1,"m")/12,2))</formula1>
    </dataValidation>
    <dataValidation type="list" allowBlank="1" showInputMessage="1" showErrorMessage="1" sqref="G18" xr:uid="{663C35B2-C614-4954-884C-E2230C52902F}">
      <formula1>INDIRECT("Years")</formula1>
    </dataValidation>
    <dataValidation type="list" allowBlank="1" showInputMessage="1" showErrorMessage="1" sqref="F15 F18" xr:uid="{C8BBB2AB-FAFD-405D-8531-E818F07B1246}">
      <formula1>INDIRECT("Months[Month]")</formula1>
    </dataValidation>
    <dataValidation type="list" allowBlank="1" showInputMessage="1" showErrorMessage="1" sqref="D32" xr:uid="{3827C1C7-7DCC-4164-A917-8D3F4F676259}">
      <formula1>INDIRECT($I$12)</formula1>
    </dataValidation>
    <dataValidation type="decimal" allowBlank="1" showInputMessage="1" showErrorMessage="1" sqref="V33 L33 N33 P33 R33 T33 K36 K37:XFD37 Q36 S36 M36 O36 W36:XFD36 U36" xr:uid="{BDFBB9E7-E594-438B-B452-32281049879B}">
      <formula1>0</formula1>
      <formula2>1000000000</formula2>
    </dataValidation>
    <dataValidation type="decimal" allowBlank="1" showInputMessage="1" showErrorMessage="1" error="FTE too high for the given budget period" sqref="S33 K33 M33 O33 Q33 U33" xr:uid="{8D0783DB-8E6C-4FBF-A963-A96250B16D1C}">
      <formula1>0</formula1>
      <formula2>ROUNDUP(DATEDIF(K$25,L$25+1,"m")/12,1)</formula2>
    </dataValidation>
    <dataValidation type="list" allowBlank="1" showInputMessage="1" showErrorMessage="1" sqref="G15" xr:uid="{20C98381-6225-4B3B-B786-E6AE34A73E66}">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C9372CFA-AC5E-41B1-AEB9-8AC3F6E33B96}">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3C581-1672-4C8D-914E-1C8CB3D1B914}">
  <sheetPr codeName="Sheet10"/>
  <dimension ref="A1:V37"/>
  <sheetViews>
    <sheetView showGridLines="0" zoomScaleNormal="100" workbookViewId="0">
      <selection activeCell="I5" sqref="I5"/>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05" t="str">
        <f>HYPERLINK("#'Start page'!$A$1","Go to start page")</f>
        <v>Go to start page</v>
      </c>
      <c r="J1" s="182"/>
      <c r="K1" s="105" t="str">
        <f>HYPERLINK("#'finalised budget'!$A$1","Go to finalised budget")</f>
        <v>Go to finalised budget</v>
      </c>
      <c r="L1" s="85"/>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78</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Institution8</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Salary8[Salary]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OperationalCosts8</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85">
        <f>IF(VLOOKUP($F$4,GrantTypes[],3,0)=0,5,VLOOKUP($F$4,GrantTypes[],3,0))</f>
        <v>1</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1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J32+I36</f>
        <v>0</v>
      </c>
      <c r="K28" s="81"/>
      <c r="L28" s="118">
        <f ca="1">L32+K36</f>
        <v>0</v>
      </c>
      <c r="M28" s="81"/>
      <c r="N28" s="118">
        <f ca="1">N32+M36</f>
        <v>0</v>
      </c>
      <c r="O28" s="81"/>
      <c r="P28" s="118">
        <f ca="1">P32+O36</f>
        <v>0</v>
      </c>
      <c r="Q28" s="81"/>
      <c r="R28" s="118">
        <f ca="1">R32+Q36</f>
        <v>0</v>
      </c>
      <c r="S28" s="81"/>
      <c r="T28" s="118">
        <f ca="1">T32+S36</f>
        <v>0</v>
      </c>
      <c r="U28" s="81"/>
      <c r="V28" s="118">
        <f ca="1">V32+U36</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128</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ca="1">IF(D32&lt;&gt;INDEX(INDIRECT($I$13),1),ROW()+100,0)</f>
        <v>0</v>
      </c>
      <c r="C32" s="102"/>
      <c r="D32" s="76" t="s">
        <v>70</v>
      </c>
      <c r="E32" s="102"/>
      <c r="F32" s="96" t="str">
        <f>IF($F$11="","",$F$11)</f>
        <v/>
      </c>
      <c r="G32" s="96" t="str">
        <f>IF($F$13="Other Danish research institution",IF($H$13="","",$H$13),$F$13)</f>
        <v>Select institution</v>
      </c>
      <c r="H32" s="96"/>
      <c r="I32" s="197">
        <f ca="1">SUMIFS(32:32,$23:$23,TRUE,$30:$30,"FTE")</f>
        <v>0</v>
      </c>
      <c r="J32" s="122">
        <f ca="1">SUMIFS(32:32,$23:$23,TRUE,$30:$30,"Costs")</f>
        <v>0</v>
      </c>
      <c r="K32" s="220"/>
      <c r="L32" s="199"/>
      <c r="M32" s="220"/>
      <c r="N32" s="199"/>
      <c r="O32" s="220"/>
      <c r="P32" s="199"/>
      <c r="Q32" s="220"/>
      <c r="R32" s="199"/>
      <c r="S32" s="220"/>
      <c r="T32" s="199"/>
      <c r="U32" s="220"/>
      <c r="V32" s="199"/>
    </row>
    <row r="33" spans="1:22" s="38" customFormat="1" ht="15" customHeight="1" x14ac:dyDescent="0.25">
      <c r="A33" s="101">
        <f t="shared" ca="1" si="0"/>
        <v>7</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ca="1" si="0"/>
        <v>8</v>
      </c>
      <c r="B34" s="101">
        <v>33</v>
      </c>
      <c r="C34" s="124"/>
      <c r="D34" s="26" t="s">
        <v>64</v>
      </c>
      <c r="E34" s="142"/>
      <c r="F34" s="26"/>
      <c r="G34" s="26"/>
      <c r="H34" s="26"/>
      <c r="I34" s="302" t="s">
        <v>31</v>
      </c>
      <c r="J34" s="303"/>
      <c r="K34" s="296" t="s">
        <v>29</v>
      </c>
      <c r="L34" s="297"/>
      <c r="M34" s="296" t="s">
        <v>29</v>
      </c>
      <c r="N34" s="297"/>
      <c r="O34" s="296" t="s">
        <v>29</v>
      </c>
      <c r="P34" s="297"/>
      <c r="Q34" s="296" t="s">
        <v>29</v>
      </c>
      <c r="R34" s="297"/>
      <c r="S34" s="296" t="s">
        <v>29</v>
      </c>
      <c r="T34" s="297"/>
      <c r="U34" s="296" t="s">
        <v>29</v>
      </c>
      <c r="V34" s="297"/>
    </row>
    <row r="35" spans="1:22" s="38" customFormat="1" ht="15" customHeight="1" x14ac:dyDescent="0.25">
      <c r="A35" s="101">
        <f t="shared" ca="1" si="0"/>
        <v>8</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ca="1" si="0"/>
        <v>9</v>
      </c>
      <c r="B36" s="101">
        <f>ROW()+200</f>
        <v>236</v>
      </c>
      <c r="C36" s="96"/>
      <c r="D36" s="96" t="s">
        <v>106</v>
      </c>
      <c r="E36" s="96"/>
      <c r="F36" s="96"/>
      <c r="G36" s="96"/>
      <c r="H36" s="96"/>
      <c r="I36" s="320">
        <f ca="1">SUMIFS(36:36,$23:$23,TRUE,$34:$34,"Costs")</f>
        <v>0</v>
      </c>
      <c r="J36" s="321"/>
      <c r="K36" s="316">
        <f ca="1">IF(AND(ISNUMBER($F$16),ISNUMBER($F$19)),INDEX(INDIRECT($I$14),1,1)*DATEDIF(K$25,L$25+1,"m"),0)</f>
        <v>0</v>
      </c>
      <c r="L36" s="317"/>
      <c r="M36" s="316">
        <f ca="1">IF(AND(ISNUMBER($F$16),ISNUMBER($F$19)),INDEX(INDIRECT($I$14),1,1)*DATEDIF(M$25,N$25+1,"m"),0)</f>
        <v>0</v>
      </c>
      <c r="N36" s="317"/>
      <c r="O36" s="316">
        <f ca="1">IF(AND(ISNUMBER($F$16),ISNUMBER($F$19)),INDEX(INDIRECT($I$14),1,1)*DATEDIF(O$25,P$25+1,"m"),0)</f>
        <v>0</v>
      </c>
      <c r="P36" s="317"/>
      <c r="Q36" s="316">
        <f ca="1">IF(AND(ISNUMBER($F$16),ISNUMBER($F$19)),INDEX(INDIRECT($I$14),1,1)*DATEDIF(Q$25,R$25+1,"m"),0)</f>
        <v>0</v>
      </c>
      <c r="R36" s="317"/>
      <c r="S36" s="316">
        <f ca="1">IF(AND(ISNUMBER($F$16),ISNUMBER($F$19)),INDEX(INDIRECT($I$14),1,1)*DATEDIF(S$25,T$25+1,"m"),0)</f>
        <v>0</v>
      </c>
      <c r="T36" s="317"/>
      <c r="U36" s="316">
        <f ca="1">IF(AND(ISNUMBER($F$16),ISNUMBER($F$19)),INDEX(INDIRECT($I$14),1,1)*DATEDIF(U$25,V$25+1,"m"),0)</f>
        <v>0</v>
      </c>
      <c r="V36" s="317"/>
    </row>
    <row r="37" spans="1:22" s="38" customFormat="1" ht="15" customHeight="1" x14ac:dyDescent="0.25">
      <c r="A37" s="101">
        <f t="shared" ca="1" si="0"/>
        <v>10</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ZZYMNAyYccG0BfIXN59RCgjqbucOuLYGlRy6FneS/+4DGH27KPqCvBG7ZVBjizNS97oNPSBTiY905lbcoUrzbQ==" saltValue="Oe/NdPfM5d5SAaipi8PTBw==" spinCount="100000" sheet="1" objects="1" scenarios="1"/>
  <mergeCells count="20">
    <mergeCell ref="Q36:R36"/>
    <mergeCell ref="S36:T36"/>
    <mergeCell ref="U36:V36"/>
    <mergeCell ref="K34:L34"/>
    <mergeCell ref="M34:N34"/>
    <mergeCell ref="O34:P34"/>
    <mergeCell ref="Q34:R34"/>
    <mergeCell ref="S34:T34"/>
    <mergeCell ref="U34:V34"/>
    <mergeCell ref="I34:J34"/>
    <mergeCell ref="I36:J36"/>
    <mergeCell ref="K36:L36"/>
    <mergeCell ref="M36:N36"/>
    <mergeCell ref="O36:P36"/>
    <mergeCell ref="F21:G21"/>
    <mergeCell ref="F13:G13"/>
    <mergeCell ref="F4:G4"/>
    <mergeCell ref="F11:G11"/>
    <mergeCell ref="F16:G16"/>
    <mergeCell ref="F19:G19"/>
  </mergeCells>
  <conditionalFormatting sqref="C5">
    <cfRule type="expression" dxfId="85" priority="1">
      <formula>$C$5&lt;&gt;""</formula>
    </cfRule>
  </conditionalFormatting>
  <conditionalFormatting sqref="F21:G21">
    <cfRule type="expression" dxfId="84" priority="214">
      <formula>$F$21="Project duration exceeds max years"</formula>
    </cfRule>
  </conditionalFormatting>
  <conditionalFormatting sqref="H13">
    <cfRule type="expression" dxfId="83" priority="208">
      <formula>$F$13&lt;&gt;"Other Danish research institution"</formula>
    </cfRule>
  </conditionalFormatting>
  <conditionalFormatting sqref="J28">
    <cfRule type="expression" dxfId="82" priority="217">
      <formula>$F$27&lt;&gt;""</formula>
    </cfRule>
  </conditionalFormatting>
  <conditionalFormatting sqref="M1:N1048576">
    <cfRule type="expression" dxfId="81" priority="205">
      <formula>$M$26="0 months"</formula>
    </cfRule>
  </conditionalFormatting>
  <conditionalFormatting sqref="O1:P1048576">
    <cfRule type="expression" dxfId="80" priority="50">
      <formula>$O$26="0 months"</formula>
    </cfRule>
  </conditionalFormatting>
  <conditionalFormatting sqref="Q1:R1048576">
    <cfRule type="expression" dxfId="79" priority="46">
      <formula>$Q$26="0 months"</formula>
    </cfRule>
  </conditionalFormatting>
  <conditionalFormatting sqref="S1:T1048576">
    <cfRule type="expression" dxfId="78" priority="38">
      <formula>$S$26="0 months"</formula>
    </cfRule>
  </conditionalFormatting>
  <conditionalFormatting sqref="U1:V1048576">
    <cfRule type="expression" dxfId="77" priority="21">
      <formula>$U$26="0 months"</formula>
    </cfRule>
  </conditionalFormatting>
  <dataValidations count="10">
    <dataValidation type="list" allowBlank="1" showInputMessage="1" showErrorMessage="1" sqref="F13:G13" xr:uid="{68D0928E-6BA2-4BC1-BEB6-4C65B9F1C835}">
      <formula1>INDIRECT($I$12)</formula1>
    </dataValidation>
    <dataValidation type="decimal" allowBlank="1" showInputMessage="1" showErrorMessage="1" sqref="K33 M33 O33 Q33 S33 U33" xr:uid="{2757C51C-A3F1-4293-B657-8EDA540AEA79}">
      <formula1>0</formula1>
      <formula2>ROUNDUP(DATEDIF(K$25,L$25+1,"m")/12,1)</formula2>
    </dataValidation>
    <dataValidation type="decimal" allowBlank="1" showInputMessage="1" showErrorMessage="1" sqref="V33 L33 N33 P33 R33 T33 W36:XFD37 K37:V37" xr:uid="{3E9EBF01-3B02-43EF-ACAF-0571BE5A74CB}">
      <formula1>0</formula1>
      <formula2>1000000000</formula2>
    </dataValidation>
    <dataValidation type="list" allowBlank="1" showInputMessage="1" showErrorMessage="1" sqref="D32" xr:uid="{E8512A97-3EE4-4EF1-A04A-9FA10F657935}">
      <formula1>INDIRECT($I$13)</formula1>
    </dataValidation>
    <dataValidation type="custom" allowBlank="1" showInputMessage="1" showErrorMessage="1" error="Ensure the entered cost is limited to one decimal place" sqref="Q36 O36 M36 S36 K36 U36" xr:uid="{F93C3866-B676-46B3-AF9F-0E48A8C4C0A6}">
      <formula1>AND(ISNUMBER(K36),ROUND(K36,0)=K36)</formula1>
    </dataValidation>
    <dataValidation type="list" allowBlank="1" showInputMessage="1" showErrorMessage="1" sqref="G18" xr:uid="{BDF53D17-B9B4-4F20-90EF-4EC133F614F8}">
      <formula1>INDIRECT("Years")</formula1>
    </dataValidation>
    <dataValidation type="list" allowBlank="1" showInputMessage="1" showErrorMessage="1" sqref="F15 F18" xr:uid="{A36B2CC0-EB7D-4EC2-A7CC-053ED3C51440}">
      <formula1>INDIRECT("Months[Month]")</formula1>
    </dataValidation>
    <dataValidation type="custom" allowBlank="1" showInputMessage="1" showErrorMessage="1" error="Select title and enter max 2 decimal places_x000a_(ensure the FTE is within the limit for the given period)" sqref="K32 M32 O32 Q32 S32 U32" xr:uid="{3B13FA93-2CED-4FF3-8C20-151962146EDC}">
      <formula1>AND($D32&lt;&gt;INDEX(INDIRECT($I$13),1),ISNUMBER(K32),ROUND(K32,2)=K32,K32&lt;=ROUNDUP(DATEDIF(K$25,L$25+1,"m")/12,2))</formula1>
    </dataValidation>
    <dataValidation type="custom" allowBlank="1" showInputMessage="1" showErrorMessage="1" error="Select title and enter whole numbers only" sqref="L32 N32 P32 R32 T32 V32" xr:uid="{32FE9104-4AA6-4F43-9304-908C01A148F1}">
      <formula1>AND($D32&lt;&gt;INDEX(INDIRECT($I$13),1),ISNUMBER(L32),ROUND(L32,0)=L32)</formula1>
    </dataValidation>
    <dataValidation type="list" allowBlank="1" showInputMessage="1" showErrorMessage="1" sqref="G15" xr:uid="{C9F3917A-47C1-4872-9D9D-EFD0A5E35C28}">
      <formula1>INDIRECT("StartYear")</formula1>
    </dataValidation>
  </dataValidations>
  <pageMargins left="0.7" right="0.7" top="0.75" bottom="0.75" header="0.3" footer="0.3"/>
  <pageSetup paperSize="9" orientation="portrait" r:id="rId1"/>
  <ignoredErrors>
    <ignoredError sqref="L23:T23 U23 L24 N24 P24 R24 T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6" id="{7383117C-FD08-4312-8370-1F97C24F90E7}">
            <xm:f>'Start page'!$C$22&lt;&gt;$F$4</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35FA0-65EA-4C62-88FD-5B404E1ADB35}">
  <sheetPr codeName="Sheet9"/>
  <dimension ref="A1:W52"/>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23" width="0" style="21" hidden="1" customWidth="1"/>
    <col min="24" max="16384" width="13.7109375" style="21" hidden="1"/>
  </cols>
  <sheetData>
    <row r="1" spans="1:22" ht="49.5" customHeight="1" x14ac:dyDescent="0.25">
      <c r="C1" s="86"/>
      <c r="D1" s="85"/>
      <c r="E1" s="85"/>
      <c r="F1" s="85"/>
      <c r="G1" s="85"/>
      <c r="H1" s="85"/>
      <c r="I1" s="104" t="str">
        <f>HYPERLINK("#'Start page'!$A$1","Go to start page")</f>
        <v>Go to start page</v>
      </c>
      <c r="J1" s="85"/>
      <c r="K1" s="182" t="str">
        <f>HYPERLINK("#'finalised budget'!$A$1","Go to finalised budget")</f>
        <v>Go to finalised budget</v>
      </c>
      <c r="L1" s="85"/>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237</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138"/>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138"/>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Institution9</v>
      </c>
      <c r="J12" s="138"/>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Salary9[Salary]</v>
      </c>
      <c r="J13" s="138"/>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"Salary"&amp;VLOOKUP($F$4,GrantTypes[],2,0)&amp;"[Project Supplement]"</f>
        <v>Salary9[Project Supplement]</v>
      </c>
      <c r="J14" s="138"/>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222" t="str">
        <f>"OperationalCosts"&amp;VLOOKUP($F$4,GrantTypes[],2,0)</f>
        <v>OperationalCosts9</v>
      </c>
      <c r="J15" s="138"/>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169"/>
      <c r="K16" s="9"/>
      <c r="L16" s="9"/>
      <c r="M16" s="9"/>
      <c r="N16" s="9"/>
      <c r="O16" s="9"/>
      <c r="P16" s="9"/>
      <c r="Q16" s="9"/>
      <c r="R16" s="9"/>
      <c r="S16" s="9"/>
      <c r="T16" s="9"/>
      <c r="U16" s="9"/>
      <c r="V16" s="9"/>
    </row>
    <row r="17" spans="1:23" s="94" customFormat="1" ht="15" customHeight="1" x14ac:dyDescent="0.25">
      <c r="A17" s="106"/>
      <c r="B17" s="106"/>
      <c r="C17" s="132"/>
      <c r="D17" s="130"/>
      <c r="E17" s="130"/>
      <c r="F17" s="130"/>
      <c r="G17" s="130"/>
      <c r="H17" s="9"/>
      <c r="I17" s="185" t="str">
        <f>"Salary"&amp;VLOOKUP($F$4,GrantTypes[],2,0)</f>
        <v>Salary9</v>
      </c>
      <c r="J17" s="138"/>
      <c r="K17" s="9"/>
      <c r="L17" s="9"/>
      <c r="M17" s="9"/>
      <c r="N17" s="9"/>
      <c r="O17" s="9"/>
      <c r="P17" s="9"/>
      <c r="Q17" s="9"/>
      <c r="R17" s="9"/>
      <c r="S17" s="9"/>
      <c r="T17" s="9"/>
      <c r="U17" s="9"/>
      <c r="V17" s="9"/>
    </row>
    <row r="18" spans="1:23" s="94" customFormat="1" ht="15" customHeight="1" x14ac:dyDescent="0.25">
      <c r="A18" s="106"/>
      <c r="B18" s="106"/>
      <c r="C18" s="132"/>
      <c r="D18" s="130" t="s">
        <v>211</v>
      </c>
      <c r="E18" s="130"/>
      <c r="F18" s="213" t="s">
        <v>186</v>
      </c>
      <c r="G18" s="213" t="s">
        <v>187</v>
      </c>
      <c r="H18" s="9"/>
      <c r="I18" s="223"/>
      <c r="J18" s="138"/>
      <c r="K18" s="9"/>
      <c r="L18" s="9"/>
      <c r="M18" s="9"/>
      <c r="N18" s="9"/>
      <c r="O18" s="9"/>
      <c r="P18" s="9"/>
      <c r="Q18" s="9"/>
      <c r="R18" s="9"/>
      <c r="S18" s="9"/>
      <c r="T18" s="9"/>
      <c r="U18" s="9"/>
      <c r="V18" s="9"/>
    </row>
    <row r="19" spans="1:23"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223"/>
      <c r="J19" s="138"/>
      <c r="K19" s="9"/>
      <c r="L19" s="9"/>
      <c r="M19" s="9"/>
      <c r="N19" s="9"/>
      <c r="O19" s="9"/>
      <c r="P19" s="9"/>
      <c r="Q19" s="9"/>
      <c r="R19" s="9"/>
      <c r="S19" s="9"/>
      <c r="T19" s="9"/>
      <c r="U19" s="9"/>
      <c r="V19" s="9"/>
    </row>
    <row r="20" spans="1:23" s="94" customFormat="1" ht="15" customHeight="1" x14ac:dyDescent="0.25">
      <c r="A20" s="106"/>
      <c r="B20" s="106"/>
      <c r="C20" s="132"/>
      <c r="D20" s="130"/>
      <c r="E20" s="130"/>
      <c r="F20" s="103"/>
      <c r="G20" s="103"/>
      <c r="H20" s="9"/>
      <c r="I20" s="223"/>
      <c r="J20" s="138"/>
      <c r="K20" s="9"/>
      <c r="L20" s="9"/>
      <c r="M20" s="9"/>
      <c r="N20" s="9"/>
      <c r="O20" s="9"/>
      <c r="P20" s="9"/>
      <c r="Q20" s="9"/>
      <c r="R20" s="9"/>
      <c r="S20" s="9"/>
      <c r="T20" s="9"/>
      <c r="U20" s="9"/>
      <c r="V20" s="9"/>
    </row>
    <row r="21" spans="1:23"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138"/>
      <c r="K21" s="9"/>
      <c r="L21" s="9"/>
      <c r="M21" s="9"/>
      <c r="N21" s="9"/>
      <c r="O21" s="9"/>
      <c r="P21" s="9"/>
      <c r="Q21" s="9"/>
      <c r="R21" s="9"/>
      <c r="S21" s="9"/>
      <c r="T21" s="9"/>
      <c r="U21" s="9"/>
      <c r="V21" s="9"/>
    </row>
    <row r="22" spans="1:23" s="94" customFormat="1" ht="15" customHeight="1" x14ac:dyDescent="0.25">
      <c r="A22" s="106"/>
      <c r="B22" s="106"/>
      <c r="C22" s="9"/>
      <c r="D22" s="130"/>
      <c r="E22" s="130"/>
      <c r="F22" s="96"/>
      <c r="G22" s="96"/>
      <c r="H22" s="9"/>
      <c r="I22" s="138"/>
      <c r="J22" s="138"/>
      <c r="K22" s="9"/>
      <c r="L22" s="9"/>
      <c r="M22" s="9"/>
      <c r="N22" s="9"/>
      <c r="O22" s="9"/>
      <c r="P22" s="9"/>
      <c r="Q22" s="9"/>
      <c r="R22" s="9"/>
      <c r="S22" s="9"/>
      <c r="T22" s="9"/>
      <c r="U22" s="9"/>
      <c r="V22" s="77"/>
    </row>
    <row r="23" spans="1:23" s="84" customFormat="1" ht="15" customHeight="1" x14ac:dyDescent="0.25">
      <c r="A23" s="106"/>
      <c r="B23" s="106"/>
      <c r="C23" s="87"/>
      <c r="D23" s="87"/>
      <c r="E23" s="87"/>
      <c r="F23" s="87"/>
      <c r="G23" s="87"/>
      <c r="H23" s="87"/>
      <c r="I23" s="70">
        <f>VLOOKUP($F$4,GrantTypes[],4,0)</f>
        <v>300000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3"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3"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c r="W25"/>
    </row>
    <row r="26" spans="1:23"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3" s="38" customFormat="1" ht="15" customHeight="1" x14ac:dyDescent="0.25">
      <c r="A27" s="101">
        <f t="shared" ref="A27:A5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3"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3"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3"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3" s="38" customFormat="1" ht="15" customHeight="1" x14ac:dyDescent="0.25">
      <c r="A31" s="101">
        <f t="shared" si="0"/>
        <v>6</v>
      </c>
      <c r="B31" s="101"/>
      <c r="C31" s="146"/>
      <c r="D31" s="147" t="s">
        <v>118</v>
      </c>
      <c r="E31" s="147"/>
      <c r="F31" s="74"/>
      <c r="G31" s="74"/>
      <c r="H31" s="74"/>
      <c r="I31" s="39"/>
      <c r="J31" s="134"/>
      <c r="K31" s="149" t="s">
        <v>90</v>
      </c>
      <c r="L31" s="134"/>
      <c r="M31" s="152"/>
      <c r="N31" s="134"/>
      <c r="O31" s="152"/>
      <c r="P31" s="134"/>
      <c r="Q31" s="152"/>
      <c r="R31" s="134"/>
      <c r="S31" s="152"/>
      <c r="T31" s="134"/>
      <c r="U31" s="152"/>
      <c r="V31" s="134"/>
    </row>
    <row r="32" spans="1:23" s="38" customFormat="1" ht="15" customHeight="1" x14ac:dyDescent="0.25">
      <c r="A32" s="101">
        <f t="shared" ca="1" si="0"/>
        <v>6</v>
      </c>
      <c r="B32" s="101">
        <f ca="1">IF(D32&lt;&gt;INDEX(INDIRECT($I$15),1),ROW()+200,0)</f>
        <v>0</v>
      </c>
      <c r="C32" s="96"/>
      <c r="D32" s="76" t="s">
        <v>26</v>
      </c>
      <c r="E32" s="96"/>
      <c r="F32" s="200" t="s">
        <v>227</v>
      </c>
      <c r="G32" s="96"/>
      <c r="H32" s="96"/>
      <c r="I32" s="298">
        <f t="shared" ref="I32:I51" ca="1" si="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ref="B33:B51" ca="1" si="2">IF(D33&lt;&gt;INDEX(INDIRECT($I$15),1),ROW()+200,0)</f>
        <v>0</v>
      </c>
      <c r="C33" s="96"/>
      <c r="D33" s="76" t="s">
        <v>26</v>
      </c>
      <c r="E33" s="96"/>
      <c r="F33" s="200" t="s">
        <v>227</v>
      </c>
      <c r="G33" s="96"/>
      <c r="H33" s="96"/>
      <c r="I33" s="298">
        <f t="shared" ca="1" si="1"/>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2"/>
        <v>0</v>
      </c>
      <c r="C34" s="96"/>
      <c r="D34" s="76" t="s">
        <v>26</v>
      </c>
      <c r="E34" s="96"/>
      <c r="F34" s="200" t="s">
        <v>227</v>
      </c>
      <c r="G34" s="96"/>
      <c r="H34" s="96"/>
      <c r="I34" s="298">
        <f t="shared" ca="1" si="1"/>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2"/>
        <v>0</v>
      </c>
      <c r="C35" s="96"/>
      <c r="D35" s="76" t="s">
        <v>26</v>
      </c>
      <c r="E35" s="96"/>
      <c r="F35" s="200" t="s">
        <v>227</v>
      </c>
      <c r="G35" s="96"/>
      <c r="H35" s="96"/>
      <c r="I35" s="298">
        <f t="shared" ca="1" si="1"/>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2"/>
        <v>0</v>
      </c>
      <c r="C36" s="96"/>
      <c r="D36" s="76" t="s">
        <v>26</v>
      </c>
      <c r="E36" s="96"/>
      <c r="F36" s="200" t="s">
        <v>227</v>
      </c>
      <c r="G36" s="96"/>
      <c r="H36" s="96"/>
      <c r="I36" s="298">
        <f t="shared" ca="1" si="1"/>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2"/>
        <v>0</v>
      </c>
      <c r="C37" s="96"/>
      <c r="D37" s="76" t="s">
        <v>26</v>
      </c>
      <c r="E37" s="96"/>
      <c r="F37" s="200" t="s">
        <v>227</v>
      </c>
      <c r="G37" s="96"/>
      <c r="H37" s="96"/>
      <c r="I37" s="298">
        <f t="shared" ca="1" si="1"/>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2"/>
        <v>0</v>
      </c>
      <c r="C38" s="96"/>
      <c r="D38" s="76" t="s">
        <v>26</v>
      </c>
      <c r="E38" s="96"/>
      <c r="F38" s="200" t="s">
        <v>227</v>
      </c>
      <c r="G38" s="96"/>
      <c r="H38" s="96"/>
      <c r="I38" s="298">
        <f t="shared" ca="1" si="1"/>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2"/>
        <v>0</v>
      </c>
      <c r="C39" s="96"/>
      <c r="D39" s="76" t="s">
        <v>26</v>
      </c>
      <c r="E39" s="96"/>
      <c r="F39" s="200" t="s">
        <v>227</v>
      </c>
      <c r="G39" s="96"/>
      <c r="H39" s="96"/>
      <c r="I39" s="298">
        <f t="shared" ca="1" si="1"/>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2"/>
        <v>0</v>
      </c>
      <c r="C40" s="96"/>
      <c r="D40" s="76" t="s">
        <v>26</v>
      </c>
      <c r="E40" s="96"/>
      <c r="F40" s="200" t="s">
        <v>227</v>
      </c>
      <c r="G40" s="96"/>
      <c r="H40" s="96"/>
      <c r="I40" s="298">
        <f t="shared" ca="1" si="1"/>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2"/>
        <v>0</v>
      </c>
      <c r="C41" s="96"/>
      <c r="D41" s="76" t="s">
        <v>26</v>
      </c>
      <c r="E41" s="96"/>
      <c r="F41" s="200" t="s">
        <v>227</v>
      </c>
      <c r="G41" s="96"/>
      <c r="H41" s="96"/>
      <c r="I41" s="298">
        <f t="shared" ca="1" si="1"/>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2"/>
        <v>0</v>
      </c>
      <c r="C42" s="96"/>
      <c r="D42" s="76" t="s">
        <v>26</v>
      </c>
      <c r="E42" s="96"/>
      <c r="F42" s="200" t="s">
        <v>227</v>
      </c>
      <c r="G42" s="96"/>
      <c r="H42" s="96"/>
      <c r="I42" s="298">
        <f t="shared" ca="1" si="1"/>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2"/>
        <v>0</v>
      </c>
      <c r="C43" s="96"/>
      <c r="D43" s="76" t="s">
        <v>26</v>
      </c>
      <c r="E43" s="96"/>
      <c r="F43" s="200" t="s">
        <v>227</v>
      </c>
      <c r="G43" s="96"/>
      <c r="H43" s="96"/>
      <c r="I43" s="298">
        <f t="shared" ca="1" si="1"/>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2"/>
        <v>0</v>
      </c>
      <c r="C44" s="96"/>
      <c r="D44" s="76" t="s">
        <v>26</v>
      </c>
      <c r="E44" s="96"/>
      <c r="F44" s="200" t="s">
        <v>227</v>
      </c>
      <c r="G44" s="96"/>
      <c r="H44" s="96"/>
      <c r="I44" s="298">
        <f t="shared" ca="1" si="1"/>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2"/>
        <v>0</v>
      </c>
      <c r="C45" s="96"/>
      <c r="D45" s="76" t="s">
        <v>26</v>
      </c>
      <c r="E45" s="96"/>
      <c r="F45" s="200" t="s">
        <v>227</v>
      </c>
      <c r="G45" s="96"/>
      <c r="H45" s="96"/>
      <c r="I45" s="298">
        <f t="shared" ca="1" si="1"/>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2"/>
        <v>0</v>
      </c>
      <c r="C46" s="96"/>
      <c r="D46" s="76" t="s">
        <v>26</v>
      </c>
      <c r="E46" s="96"/>
      <c r="F46" s="200" t="s">
        <v>227</v>
      </c>
      <c r="G46" s="96"/>
      <c r="H46" s="96"/>
      <c r="I46" s="298">
        <f t="shared" ca="1" si="1"/>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2"/>
        <v>0</v>
      </c>
      <c r="C47" s="96"/>
      <c r="D47" s="76" t="s">
        <v>26</v>
      </c>
      <c r="E47" s="96"/>
      <c r="F47" s="200" t="s">
        <v>227</v>
      </c>
      <c r="G47" s="96"/>
      <c r="H47" s="96"/>
      <c r="I47" s="298">
        <f t="shared" ca="1" si="1"/>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2"/>
        <v>0</v>
      </c>
      <c r="C48" s="96"/>
      <c r="D48" s="76" t="s">
        <v>26</v>
      </c>
      <c r="E48" s="96"/>
      <c r="F48" s="200" t="s">
        <v>227</v>
      </c>
      <c r="G48" s="96"/>
      <c r="H48" s="96"/>
      <c r="I48" s="298">
        <f t="shared" ca="1" si="1"/>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2"/>
        <v>0</v>
      </c>
      <c r="C49" s="96"/>
      <c r="D49" s="76" t="s">
        <v>26</v>
      </c>
      <c r="E49" s="96"/>
      <c r="F49" s="200" t="s">
        <v>227</v>
      </c>
      <c r="G49" s="96"/>
      <c r="H49" s="96"/>
      <c r="I49" s="298">
        <f t="shared" ca="1" si="1"/>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2"/>
        <v>0</v>
      </c>
      <c r="C50" s="96"/>
      <c r="D50" s="76" t="s">
        <v>26</v>
      </c>
      <c r="E50" s="96"/>
      <c r="F50" s="200" t="s">
        <v>227</v>
      </c>
      <c r="G50" s="96"/>
      <c r="H50" s="96"/>
      <c r="I50" s="298">
        <f t="shared" ca="1" si="1"/>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2"/>
        <v>0</v>
      </c>
      <c r="C51" s="96"/>
      <c r="D51" s="76" t="s">
        <v>26</v>
      </c>
      <c r="E51" s="96"/>
      <c r="F51" s="200" t="s">
        <v>227</v>
      </c>
      <c r="G51" s="96"/>
      <c r="H51" s="73"/>
      <c r="I51" s="298">
        <f t="shared" ca="1" si="1"/>
        <v>0</v>
      </c>
      <c r="J51" s="299"/>
      <c r="K51" s="300"/>
      <c r="L51" s="301"/>
      <c r="M51" s="300"/>
      <c r="N51" s="301"/>
      <c r="O51" s="300"/>
      <c r="P51" s="301"/>
      <c r="Q51" s="300"/>
      <c r="R51" s="301"/>
      <c r="S51" s="300"/>
      <c r="T51" s="301"/>
      <c r="U51" s="300"/>
      <c r="V51" s="301"/>
    </row>
    <row r="52" spans="1:22" s="38" customFormat="1" ht="15" customHeight="1" x14ac:dyDescent="0.25">
      <c r="A52" s="101">
        <f t="shared" ca="1" si="0"/>
        <v>7</v>
      </c>
      <c r="B52" s="101">
        <v>20</v>
      </c>
      <c r="C52" s="96"/>
      <c r="D52" s="96"/>
      <c r="E52" s="96"/>
      <c r="F52" s="96"/>
      <c r="G52" s="96"/>
      <c r="H52" s="96"/>
      <c r="I52" s="123"/>
      <c r="J52" s="122"/>
      <c r="K52" s="141"/>
      <c r="L52" s="72"/>
      <c r="M52" s="141"/>
      <c r="N52" s="72"/>
      <c r="O52" s="141"/>
      <c r="P52" s="72"/>
      <c r="Q52" s="141"/>
      <c r="R52" s="72"/>
      <c r="S52" s="141"/>
      <c r="T52" s="72"/>
      <c r="U52" s="141"/>
      <c r="V52" s="72"/>
    </row>
  </sheetData>
  <sheetProtection algorithmName="SHA-512" hashValue="cQLzAm8MldZkqjov1/kSe3/Vl3Q5IaDa5daFlq2K+nSSWKgOhC2V076QUnDRsU4/EapLFY6v42XjiO3s4eZkMA==" saltValue="+5uVvECLzGl3RS+xBV/tXA==" spinCount="100000" sheet="1" objects="1" scenarios="1"/>
  <mergeCells count="153">
    <mergeCell ref="U47:V47"/>
    <mergeCell ref="U48:V48"/>
    <mergeCell ref="U49:V49"/>
    <mergeCell ref="U50:V50"/>
    <mergeCell ref="U51:V51"/>
    <mergeCell ref="U42:V42"/>
    <mergeCell ref="U43:V43"/>
    <mergeCell ref="U44:V44"/>
    <mergeCell ref="U45:V45"/>
    <mergeCell ref="U46:V46"/>
    <mergeCell ref="U37:V37"/>
    <mergeCell ref="U38:V38"/>
    <mergeCell ref="U39:V39"/>
    <mergeCell ref="U40:V40"/>
    <mergeCell ref="U41:V41"/>
    <mergeCell ref="U32:V32"/>
    <mergeCell ref="U33:V33"/>
    <mergeCell ref="U34:V34"/>
    <mergeCell ref="U35:V35"/>
    <mergeCell ref="U36:V36"/>
    <mergeCell ref="S48:T48"/>
    <mergeCell ref="S49:T49"/>
    <mergeCell ref="S50:T50"/>
    <mergeCell ref="S51:T51"/>
    <mergeCell ref="S42:T42"/>
    <mergeCell ref="S43:T43"/>
    <mergeCell ref="S44:T44"/>
    <mergeCell ref="S45:T45"/>
    <mergeCell ref="S46:T46"/>
    <mergeCell ref="S39:T39"/>
    <mergeCell ref="S40:T40"/>
    <mergeCell ref="S41:T41"/>
    <mergeCell ref="S32:T32"/>
    <mergeCell ref="S33:T33"/>
    <mergeCell ref="S34:T34"/>
    <mergeCell ref="S35:T35"/>
    <mergeCell ref="S36:T36"/>
    <mergeCell ref="S47:T47"/>
    <mergeCell ref="Q47:R47"/>
    <mergeCell ref="Q48:R48"/>
    <mergeCell ref="Q49:R49"/>
    <mergeCell ref="Q50:R50"/>
    <mergeCell ref="Q51:R51"/>
    <mergeCell ref="Q42:R42"/>
    <mergeCell ref="Q43:R43"/>
    <mergeCell ref="Q44:R44"/>
    <mergeCell ref="Q45:R45"/>
    <mergeCell ref="Q46:R46"/>
    <mergeCell ref="O47:P47"/>
    <mergeCell ref="O48:P48"/>
    <mergeCell ref="O49:P49"/>
    <mergeCell ref="O50:P50"/>
    <mergeCell ref="O51:P51"/>
    <mergeCell ref="M51:N51"/>
    <mergeCell ref="O32:P32"/>
    <mergeCell ref="O33:P33"/>
    <mergeCell ref="O34:P34"/>
    <mergeCell ref="O35:P35"/>
    <mergeCell ref="O36:P36"/>
    <mergeCell ref="O37:P37"/>
    <mergeCell ref="O38:P38"/>
    <mergeCell ref="O39:P39"/>
    <mergeCell ref="O40:P40"/>
    <mergeCell ref="O41:P41"/>
    <mergeCell ref="O42:P42"/>
    <mergeCell ref="O43:P43"/>
    <mergeCell ref="O44:P44"/>
    <mergeCell ref="O45:P45"/>
    <mergeCell ref="O46:P46"/>
    <mergeCell ref="M46:N46"/>
    <mergeCell ref="M47:N47"/>
    <mergeCell ref="M48:N48"/>
    <mergeCell ref="M49:N49"/>
    <mergeCell ref="M50:N50"/>
    <mergeCell ref="I50:J50"/>
    <mergeCell ref="I51:J51"/>
    <mergeCell ref="M32:N32"/>
    <mergeCell ref="M33:N33"/>
    <mergeCell ref="M34:N34"/>
    <mergeCell ref="M35:N35"/>
    <mergeCell ref="M36:N36"/>
    <mergeCell ref="M37:N37"/>
    <mergeCell ref="M38:N38"/>
    <mergeCell ref="M39:N39"/>
    <mergeCell ref="M40:N40"/>
    <mergeCell ref="M41:N41"/>
    <mergeCell ref="M42:N42"/>
    <mergeCell ref="M43:N43"/>
    <mergeCell ref="M44:N44"/>
    <mergeCell ref="M45:N45"/>
    <mergeCell ref="I45:J45"/>
    <mergeCell ref="I46:J46"/>
    <mergeCell ref="I47:J47"/>
    <mergeCell ref="I48:J48"/>
    <mergeCell ref="I49:J49"/>
    <mergeCell ref="K48:L48"/>
    <mergeCell ref="K50:L50"/>
    <mergeCell ref="K51:L51"/>
    <mergeCell ref="I43:J43"/>
    <mergeCell ref="I44:J44"/>
    <mergeCell ref="K43:L43"/>
    <mergeCell ref="K44:L44"/>
    <mergeCell ref="K45:L45"/>
    <mergeCell ref="K46:L46"/>
    <mergeCell ref="K47:L47"/>
    <mergeCell ref="F21:G21"/>
    <mergeCell ref="K32:L32"/>
    <mergeCell ref="F4:G4"/>
    <mergeCell ref="F11:G11"/>
    <mergeCell ref="F13:G13"/>
    <mergeCell ref="F16:G16"/>
    <mergeCell ref="F19:G19"/>
    <mergeCell ref="K49:L49"/>
    <mergeCell ref="K33:L33"/>
    <mergeCell ref="K34:L34"/>
    <mergeCell ref="K35:L35"/>
    <mergeCell ref="K36:L36"/>
    <mergeCell ref="K37:L37"/>
    <mergeCell ref="K38:L38"/>
    <mergeCell ref="K39:L39"/>
    <mergeCell ref="K40:L40"/>
    <mergeCell ref="K41:L41"/>
    <mergeCell ref="I33:J33"/>
    <mergeCell ref="I34:J34"/>
    <mergeCell ref="I35:J35"/>
    <mergeCell ref="I36:J36"/>
    <mergeCell ref="I37:J37"/>
    <mergeCell ref="K42:L42"/>
    <mergeCell ref="I42:J42"/>
    <mergeCell ref="S30:T30"/>
    <mergeCell ref="U30:V30"/>
    <mergeCell ref="I30:J30"/>
    <mergeCell ref="K30:L30"/>
    <mergeCell ref="M30:N30"/>
    <mergeCell ref="O30:P30"/>
    <mergeCell ref="Q30:R30"/>
    <mergeCell ref="I40:J40"/>
    <mergeCell ref="I41:J41"/>
    <mergeCell ref="Q37:R37"/>
    <mergeCell ref="Q38:R38"/>
    <mergeCell ref="Q39:R39"/>
    <mergeCell ref="Q40:R40"/>
    <mergeCell ref="Q41:R41"/>
    <mergeCell ref="Q32:R32"/>
    <mergeCell ref="Q33:R33"/>
    <mergeCell ref="I32:J32"/>
    <mergeCell ref="I38:J38"/>
    <mergeCell ref="I39:J39"/>
    <mergeCell ref="Q34:R34"/>
    <mergeCell ref="Q35:R35"/>
    <mergeCell ref="Q36:R36"/>
    <mergeCell ref="S37:T37"/>
    <mergeCell ref="S38:T38"/>
  </mergeCells>
  <conditionalFormatting sqref="C5">
    <cfRule type="expression" dxfId="75" priority="1">
      <formula>$C$5&lt;&gt;""</formula>
    </cfRule>
  </conditionalFormatting>
  <conditionalFormatting sqref="F21:G21">
    <cfRule type="expression" dxfId="74" priority="337">
      <formula>$F$21="Project duration exceeds max years"</formula>
    </cfRule>
  </conditionalFormatting>
  <conditionalFormatting sqref="H1:H1048576">
    <cfRule type="expression" dxfId="73" priority="334">
      <formula>E1="NoPS"</formula>
    </cfRule>
  </conditionalFormatting>
  <conditionalFormatting sqref="H13">
    <cfRule type="expression" dxfId="72" priority="10">
      <formula>$F$13&lt;&gt;"Other Danish research institution"</formula>
    </cfRule>
  </conditionalFormatting>
  <conditionalFormatting sqref="J28">
    <cfRule type="expression" dxfId="71" priority="346">
      <formula>$F$27&lt;&gt;""</formula>
    </cfRule>
  </conditionalFormatting>
  <conditionalFormatting sqref="M1:N1048576">
    <cfRule type="expression" dxfId="70" priority="9">
      <formula>$M$26="0 months"</formula>
    </cfRule>
  </conditionalFormatting>
  <conditionalFormatting sqref="O1:P1048576">
    <cfRule type="expression" dxfId="69" priority="8">
      <formula>$O$26="0 months"</formula>
    </cfRule>
  </conditionalFormatting>
  <conditionalFormatting sqref="Q1:R1048576">
    <cfRule type="expression" dxfId="68" priority="7">
      <formula>$Q$26="0 months"</formula>
    </cfRule>
  </conditionalFormatting>
  <conditionalFormatting sqref="S1:T1048576">
    <cfRule type="expression" dxfId="67" priority="6">
      <formula>$S$26="0 months"</formula>
    </cfRule>
  </conditionalFormatting>
  <conditionalFormatting sqref="U1:V1048576">
    <cfRule type="expression" dxfId="66" priority="5">
      <formula>$U$26="0 months"</formula>
    </cfRule>
  </conditionalFormatting>
  <dataValidations count="6">
    <dataValidation type="list" allowBlank="1" showInputMessage="1" showErrorMessage="1" sqref="F13:G13" xr:uid="{9F9AC35C-3BB6-4A11-B465-352472789984}">
      <formula1>INDIRECT($I$12)</formula1>
    </dataValidation>
    <dataValidation type="list" allowBlank="1" showInputMessage="1" showErrorMessage="1" sqref="D32:D51" xr:uid="{61820E4B-C70C-4B07-825C-8AF9B4C42D27}">
      <formula1>INDIRECT($I$15)</formula1>
    </dataValidation>
    <dataValidation type="list" allowBlank="1" showInputMessage="1" showErrorMessage="1" sqref="G18" xr:uid="{95441B33-02AE-4C7B-BC2E-D17F0B439DAF}">
      <formula1>INDIRECT("Years")</formula1>
    </dataValidation>
    <dataValidation type="list" allowBlank="1" showInputMessage="1" showErrorMessage="1" sqref="F15 F18" xr:uid="{266B6C92-FD8F-4534-B1CA-4BF2153AD57D}">
      <formula1>INDIRECT("Months[Month]")</formula1>
    </dataValidation>
    <dataValidation type="custom" allowBlank="1" showInputMessage="1" showErrorMessage="1" error="Select operational cost and enter whole numbers only" sqref="K32:V51" xr:uid="{3ED465C9-5478-4FF4-9CBD-471AD8ABE7AA}">
      <formula1>AND($D32&lt;&gt;INDEX(INDIRECT($I$15),1), ROUND(K32,0)=K32)</formula1>
    </dataValidation>
    <dataValidation type="list" allowBlank="1" showInputMessage="1" showErrorMessage="1" sqref="G15" xr:uid="{B27DFBA8-E6AA-4AFF-ABEB-F90F5E1B7951}">
      <formula1>INDIRECT("StartYear")</formula1>
    </dataValidation>
  </dataValidations>
  <pageMargins left="0.7" right="0.7" top="0.75" bottom="0.75" header="0.3" footer="0.3"/>
  <pageSetup paperSize="9" orientation="portrait" r:id="rId1"/>
  <ignoredErrors>
    <ignoredError sqref="L23:T23 U23 L24 N24 P24 R24 T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7F30724B-B0A8-49DB-B918-F064F2A5AA6E}">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DF575-EDCC-4F81-8F58-BD3F5658A379}">
  <sheetPr codeName="Sheet16">
    <pageSetUpPr fitToPage="1"/>
  </sheetPr>
  <dimension ref="A1:V73"/>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246</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Institution10</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t="s">
        <v>261</v>
      </c>
      <c r="I13" s="222" t="str">
        <f>"Salary"&amp;VLOOKUP($F$4,GrantTypes[],2,0)&amp;"[Salary]"</f>
        <v>Salary10[Salary]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OperationalCosts10</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185">
        <f>IF(VLOOKUP($F$4,GrantTypes[],3,0)=0,5,VLOOKUP($F$4,GrantTypes[],3,0))</f>
        <v>5</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222" t="str">
        <f>"Salary"&amp;VLOOKUP($F$4,GrantTypes[],2,0)</f>
        <v>Salary10</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22" t="str">
        <f>"Salary"&amp;VLOOKUP($F$4,GrantTypes[],2,0)&amp;"[Project Supplement]"</f>
        <v>Salary10[Project Supplement]</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5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300000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7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J43+SUM(J46:J47)+I72</f>
        <v>0</v>
      </c>
      <c r="K28" s="81"/>
      <c r="L28" s="118">
        <f ca="1">L43+SUM(L46:L47)+K72</f>
        <v>0</v>
      </c>
      <c r="M28" s="81"/>
      <c r="N28" s="118">
        <f ca="1">N43+SUM(N46:N47)+M72</f>
        <v>0</v>
      </c>
      <c r="O28" s="81"/>
      <c r="P28" s="118">
        <f ca="1">P43+SUM(P46:P47)+O72</f>
        <v>0</v>
      </c>
      <c r="Q28" s="81"/>
      <c r="R28" s="118">
        <f ca="1">R43+SUM(R46:R47)+Q72</f>
        <v>0</v>
      </c>
      <c r="S28" s="81"/>
      <c r="T28" s="118">
        <f ca="1">T43+SUM(T46:T47)+S72</f>
        <v>0</v>
      </c>
      <c r="U28" s="81"/>
      <c r="V28" s="118">
        <f ca="1">V43+SUM(V46:V47)+U72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37" ca="1" si="1">IF(D32&lt;&gt;INDEX(INDIRECT($I$13),1),ROW()+100,0)</f>
        <v>0</v>
      </c>
      <c r="C32" s="102" t="str">
        <f ca="1">IF(E32="NoPS","",IF(COUNTIF(INDIRECT($I$13),D32),VLOOKUP(H32,PS_ScientificArea[],2,0),""))</f>
        <v/>
      </c>
      <c r="D32" s="76" t="s">
        <v>70</v>
      </c>
      <c r="E32" s="102" t="str">
        <f ca="1">IF(AND(COUNTIF(DKUNI[],G32),VLOOKUP(D32,INDIRECT($I$16),2,0)="Yes"),"PS_ScientificArea[DKUNI Scientific Area]","NoPS")</f>
        <v>NoPS</v>
      </c>
      <c r="F32" s="200" t="s">
        <v>25</v>
      </c>
      <c r="G32" s="76" t="s">
        <v>74</v>
      </c>
      <c r="H32" s="76" t="s">
        <v>21</v>
      </c>
      <c r="I32" s="197">
        <f t="shared" ref="I32:I41" ca="1" si="2">SUMIFS(32:32,$23:$23,TRUE,$30:$30,"FTE")</f>
        <v>0</v>
      </c>
      <c r="J32" s="122">
        <f t="shared" ref="J32:J41"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IF(AND(COUNTIF(DKUNI[],G33),VLOOKUP(D33,INDIRECT($I$16),2,0)="Yes"),"PS_ScientificArea[DKUNI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IF(AND(COUNTIF(DKUNI[],G34),VLOOKUP(D34,INDIRECT($I$16),2,0)="Yes"),"PS_ScientificArea[DKUNI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IF(AND(COUNTIF(DKUNI[],G35),VLOOKUP(D35,INDIRECT($I$16),2,0)="Yes"),"PS_ScientificArea[DKUNI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IF(AND(COUNTIF(DKUNI[],G36),VLOOKUP(D36,INDIRECT($I$16),2,0)="Yes"),"PS_ScientificArea[DKUNI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IF(AND(COUNTIF(DKUNI[],G37),VLOOKUP(D37,INDIRECT($I$16),2,0)="Yes"),"PS_ScientificArea[DKUNI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ca="1">IF(D38&lt;&gt;INDEX(INDIRECT($I$13),1),ROW()+100,0)</f>
        <v>0</v>
      </c>
      <c r="C38" s="102" t="str">
        <f ca="1">IF(E38="NoPS","",IF(COUNTIF(INDIRECT($I$13),D38),VLOOKUP(H38,PS_ScientificArea[],2,0),""))</f>
        <v/>
      </c>
      <c r="D38" s="76" t="s">
        <v>70</v>
      </c>
      <c r="E38" s="102" t="str">
        <f ca="1">IF(AND(COUNTIF(DKUNI[],G38),VLOOKUP(D38,INDIRECT($I$16),2,0)="Yes"),"PS_ScientificArea[DKUNI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ca="1">IF(D39&lt;&gt;INDEX(INDIRECT($I$13),1),ROW()+100,0)</f>
        <v>0</v>
      </c>
      <c r="C39" s="102" t="str">
        <f ca="1">IF(E39="NoPS","",IF(COUNTIF(INDIRECT($I$13),D39),VLOOKUP(H39,PS_ScientificArea[],2,0),""))</f>
        <v/>
      </c>
      <c r="D39" s="76" t="s">
        <v>70</v>
      </c>
      <c r="E39" s="102" t="str">
        <f ca="1">IF(AND(COUNTIF(DKUNI[],G39),VLOOKUP(D39,INDIRECT($I$16),2,0)="Yes"),"PS_ScientificArea[DKUNI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ca="1">IF(D40&lt;&gt;INDEX(INDIRECT($I$13),1),ROW()+100,0)</f>
        <v>0</v>
      </c>
      <c r="C40" s="102" t="str">
        <f ca="1">IF(E40="NoPS","",IF(COUNTIF(INDIRECT($I$13),D40),VLOOKUP(H40,PS_ScientificArea[],2,0),""))</f>
        <v/>
      </c>
      <c r="D40" s="76" t="s">
        <v>70</v>
      </c>
      <c r="E40" s="102" t="str">
        <f ca="1">IF(AND(COUNTIF(DKUNI[],G40),VLOOKUP(D40,INDIRECT($I$16),2,0)="Yes"),"PS_ScientificArea[DKUNI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ca="1">IF(D41&lt;&gt;INDEX(INDIRECT($I$13),1),ROW()+100,0)</f>
        <v>0</v>
      </c>
      <c r="C41" s="102" t="str">
        <f ca="1">IF(E41="NoPS","",IF(COUNTIF(INDIRECT($I$13),D41),VLOOKUP(H41,PS_ScientificArea[],2,0),""))</f>
        <v/>
      </c>
      <c r="D41" s="76" t="s">
        <v>70</v>
      </c>
      <c r="E41" s="102" t="str">
        <f ca="1">IF(AND(COUNTIF(DKUNI[],G41),VLOOKUP(D41,INDIRECT($I$16),2,0)="Yes"),"PS_ScientificArea[DKUNI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7</v>
      </c>
      <c r="B42" s="101">
        <v>20</v>
      </c>
      <c r="C42" s="102"/>
      <c r="D42" s="200"/>
      <c r="E42" s="200"/>
      <c r="F42" s="200"/>
      <c r="G42" s="200"/>
      <c r="H42" s="200"/>
      <c r="I42" s="197"/>
      <c r="J42" s="122"/>
      <c r="K42" s="198"/>
      <c r="L42" s="199"/>
      <c r="M42" s="198"/>
      <c r="N42" s="199"/>
      <c r="O42" s="198"/>
      <c r="P42" s="199"/>
      <c r="Q42" s="198"/>
      <c r="R42" s="199"/>
      <c r="S42" s="198"/>
      <c r="T42" s="199"/>
      <c r="U42" s="198"/>
      <c r="V42" s="199"/>
    </row>
    <row r="43" spans="1:22" s="163" customFormat="1" ht="15" customHeight="1" x14ac:dyDescent="0.25">
      <c r="A43" s="101">
        <f t="shared" ca="1" si="0"/>
        <v>8</v>
      </c>
      <c r="B43" s="101">
        <f>ROW()+100</f>
        <v>143</v>
      </c>
      <c r="C43" s="202"/>
      <c r="D43" s="205" t="s">
        <v>202</v>
      </c>
      <c r="E43" s="202"/>
      <c r="F43" s="203"/>
      <c r="G43" s="203"/>
      <c r="H43" s="203"/>
      <c r="I43" s="206">
        <f t="shared" ref="I43:V43" ca="1" si="4">SUM(I32:I41)</f>
        <v>0</v>
      </c>
      <c r="J43" s="207">
        <f t="shared" ca="1" si="4"/>
        <v>0</v>
      </c>
      <c r="K43" s="209">
        <f t="shared" si="4"/>
        <v>0</v>
      </c>
      <c r="L43" s="210">
        <f t="shared" si="4"/>
        <v>0</v>
      </c>
      <c r="M43" s="209">
        <f t="shared" si="4"/>
        <v>0</v>
      </c>
      <c r="N43" s="210">
        <f t="shared" si="4"/>
        <v>0</v>
      </c>
      <c r="O43" s="209">
        <f t="shared" si="4"/>
        <v>0</v>
      </c>
      <c r="P43" s="210">
        <f t="shared" si="4"/>
        <v>0</v>
      </c>
      <c r="Q43" s="209">
        <f t="shared" si="4"/>
        <v>0</v>
      </c>
      <c r="R43" s="210">
        <f t="shared" si="4"/>
        <v>0</v>
      </c>
      <c r="S43" s="209">
        <f t="shared" si="4"/>
        <v>0</v>
      </c>
      <c r="T43" s="210">
        <f t="shared" si="4"/>
        <v>0</v>
      </c>
      <c r="U43" s="209">
        <f t="shared" si="4"/>
        <v>0</v>
      </c>
      <c r="V43" s="210">
        <f t="shared" si="4"/>
        <v>0</v>
      </c>
    </row>
    <row r="44" spans="1:22" s="163" customFormat="1" ht="15" customHeight="1" x14ac:dyDescent="0.25">
      <c r="A44" s="101">
        <f t="shared" ca="1" si="0"/>
        <v>9</v>
      </c>
      <c r="B44" s="101">
        <v>20</v>
      </c>
      <c r="C44" s="102"/>
      <c r="D44" s="96"/>
      <c r="E44" s="136"/>
      <c r="F44" s="96"/>
      <c r="G44" s="96"/>
      <c r="H44" s="96"/>
      <c r="I44" s="121">
        <f ca="1">SUMIFS(44:44,$23:$23,TRUE,$30:$30,"FTE")</f>
        <v>0</v>
      </c>
      <c r="J44" s="122">
        <f ca="1">SUMIFS(44:44,$23:$23,TRUE,$30:$30,"Costs")</f>
        <v>0</v>
      </c>
      <c r="K44" s="82"/>
      <c r="L44" s="72"/>
      <c r="M44" s="82"/>
      <c r="N44" s="72"/>
      <c r="O44" s="82"/>
      <c r="P44" s="72"/>
      <c r="Q44" s="82"/>
      <c r="R44" s="72"/>
      <c r="S44" s="82"/>
      <c r="T44" s="72"/>
      <c r="U44" s="82"/>
      <c r="V44" s="72"/>
    </row>
    <row r="45" spans="1:22" s="38" customFormat="1" ht="15" customHeight="1" x14ac:dyDescent="0.25">
      <c r="A45" s="101">
        <f t="shared" ca="1" si="0"/>
        <v>10</v>
      </c>
      <c r="B45" s="101">
        <v>32</v>
      </c>
      <c r="C45" s="124"/>
      <c r="D45" s="26" t="s">
        <v>171</v>
      </c>
      <c r="E45" s="26"/>
      <c r="F45" s="26"/>
      <c r="G45" s="26"/>
      <c r="H45" s="26"/>
      <c r="I45" s="119" t="s">
        <v>30</v>
      </c>
      <c r="J45" s="120" t="s">
        <v>31</v>
      </c>
      <c r="K45" s="119" t="s">
        <v>28</v>
      </c>
      <c r="L45" s="120" t="s">
        <v>29</v>
      </c>
      <c r="M45" s="145" t="s">
        <v>28</v>
      </c>
      <c r="N45" s="120" t="s">
        <v>29</v>
      </c>
      <c r="O45" s="145" t="s">
        <v>28</v>
      </c>
      <c r="P45" s="120" t="s">
        <v>29</v>
      </c>
      <c r="Q45" s="145" t="s">
        <v>28</v>
      </c>
      <c r="R45" s="120" t="s">
        <v>29</v>
      </c>
      <c r="S45" s="145" t="s">
        <v>28</v>
      </c>
      <c r="T45" s="120" t="s">
        <v>29</v>
      </c>
      <c r="U45" s="145" t="s">
        <v>28</v>
      </c>
      <c r="V45" s="120" t="s">
        <v>29</v>
      </c>
    </row>
    <row r="46" spans="1:22" s="38" customFormat="1" ht="15" customHeight="1" x14ac:dyDescent="0.25">
      <c r="A46" s="101">
        <f t="shared" ca="1" si="0"/>
        <v>11</v>
      </c>
      <c r="B46" s="101">
        <f>ROW()+100</f>
        <v>146</v>
      </c>
      <c r="C46" s="96"/>
      <c r="D46" s="96" t="s">
        <v>17</v>
      </c>
      <c r="E46" s="96"/>
      <c r="F46" s="172"/>
      <c r="G46" s="27">
        <f>INDEX(ProjectSupplement[],1,2)</f>
        <v>250000</v>
      </c>
      <c r="H46" s="28" t="s">
        <v>19</v>
      </c>
      <c r="I46" s="197">
        <f ca="1">SUMIFS(46:46,$23:$23,TRUE,$45:$45,"FTE")</f>
        <v>0</v>
      </c>
      <c r="J46" s="122">
        <f ca="1">I46*G46</f>
        <v>0</v>
      </c>
      <c r="K46" s="221">
        <f ca="1">SUMIFS(K:K,$C:$C,"wet")</f>
        <v>0</v>
      </c>
      <c r="L46" s="75">
        <f ca="1">K46*$G$46</f>
        <v>0</v>
      </c>
      <c r="M46" s="221">
        <f ca="1">SUMIFS(M:M,$C:$C,"wet")</f>
        <v>0</v>
      </c>
      <c r="N46" s="75">
        <f ca="1">M46*$G$46</f>
        <v>0</v>
      </c>
      <c r="O46" s="221">
        <f ca="1">SUMIFS(O:O,$C:$C,"wet")</f>
        <v>0</v>
      </c>
      <c r="P46" s="75">
        <f ca="1">O46*$G$46</f>
        <v>0</v>
      </c>
      <c r="Q46" s="221">
        <f ca="1">SUMIFS(Q:Q,$C:$C,"wet")</f>
        <v>0</v>
      </c>
      <c r="R46" s="75">
        <f ca="1">Q46*$G$46</f>
        <v>0</v>
      </c>
      <c r="S46" s="221">
        <f ca="1">SUMIFS(S:S,$C:$C,"wet")</f>
        <v>0</v>
      </c>
      <c r="T46" s="75">
        <f ca="1">S46*$G$46</f>
        <v>0</v>
      </c>
      <c r="U46" s="221">
        <f ca="1">SUMIFS(U:U,$C:$C,"wet")</f>
        <v>0</v>
      </c>
      <c r="V46" s="75">
        <f ca="1">U46*$G$46</f>
        <v>0</v>
      </c>
    </row>
    <row r="47" spans="1:22" s="38" customFormat="1" ht="15" customHeight="1" x14ac:dyDescent="0.25">
      <c r="A47" s="101">
        <f t="shared" ca="1" si="0"/>
        <v>12</v>
      </c>
      <c r="B47" s="101">
        <f>ROW()+100</f>
        <v>147</v>
      </c>
      <c r="C47" s="96"/>
      <c r="D47" s="96" t="s">
        <v>18</v>
      </c>
      <c r="E47" s="96"/>
      <c r="F47" s="172"/>
      <c r="G47" s="29">
        <f>INDEX(ProjectSupplement[],2,2)</f>
        <v>200000</v>
      </c>
      <c r="H47" s="28" t="s">
        <v>19</v>
      </c>
      <c r="I47" s="197">
        <f ca="1">SUMIFS(47:47,$23:$23,TRUE,$45:$45,"FTE")</f>
        <v>0</v>
      </c>
      <c r="J47" s="122">
        <f ca="1">I47*G47</f>
        <v>0</v>
      </c>
      <c r="K47" s="221">
        <f ca="1">SUMIFS(K:K,$C:$C,"dry")</f>
        <v>0</v>
      </c>
      <c r="L47" s="75">
        <f ca="1">K47*$G$47</f>
        <v>0</v>
      </c>
      <c r="M47" s="221">
        <f ca="1">SUMIFS(M:M,$C:$C,"dry")</f>
        <v>0</v>
      </c>
      <c r="N47" s="75">
        <f ca="1">M47*$G$47</f>
        <v>0</v>
      </c>
      <c r="O47" s="221">
        <f ca="1">SUMIFS(O:O,$C:$C,"dry")</f>
        <v>0</v>
      </c>
      <c r="P47" s="75">
        <f ca="1">O47*$G$47</f>
        <v>0</v>
      </c>
      <c r="Q47" s="221">
        <f ca="1">SUMIFS(Q:Q,$C:$C,"dry")</f>
        <v>0</v>
      </c>
      <c r="R47" s="75">
        <f ca="1">Q47*$G$47</f>
        <v>0</v>
      </c>
      <c r="S47" s="221">
        <f ca="1">SUMIFS(S:S,$C:$C,"dry")</f>
        <v>0</v>
      </c>
      <c r="T47" s="75">
        <f ca="1">S47*$G$47</f>
        <v>0</v>
      </c>
      <c r="U47" s="221">
        <f ca="1">SUMIFS(U:U,$C:$C,"dry")</f>
        <v>0</v>
      </c>
      <c r="V47" s="75">
        <f ca="1">U47*$G$47</f>
        <v>0</v>
      </c>
    </row>
    <row r="48" spans="1:22" s="163" customFormat="1" ht="15" customHeight="1" x14ac:dyDescent="0.25">
      <c r="A48" s="101">
        <f t="shared" ca="1" si="0"/>
        <v>13</v>
      </c>
      <c r="B48" s="101">
        <v>20</v>
      </c>
      <c r="C48" s="102"/>
      <c r="D48" s="96"/>
      <c r="E48" s="136"/>
      <c r="F48" s="96"/>
      <c r="G48" s="96"/>
      <c r="H48" s="96"/>
      <c r="I48" s="121"/>
      <c r="J48" s="122"/>
      <c r="K48" s="164"/>
      <c r="L48" s="162"/>
      <c r="M48" s="175"/>
      <c r="N48" s="162"/>
      <c r="O48" s="175"/>
      <c r="P48" s="162"/>
      <c r="Q48" s="175"/>
      <c r="R48" s="162"/>
      <c r="S48" s="175"/>
      <c r="T48" s="162"/>
      <c r="U48" s="175"/>
      <c r="V48" s="162"/>
    </row>
    <row r="49" spans="1:22" s="38" customFormat="1" ht="15" customHeight="1" x14ac:dyDescent="0.25">
      <c r="A49" s="101">
        <f t="shared" ca="1" si="0"/>
        <v>14</v>
      </c>
      <c r="B49" s="101">
        <v>33</v>
      </c>
      <c r="C49" s="124"/>
      <c r="D49" s="26" t="s">
        <v>64</v>
      </c>
      <c r="E49" s="142"/>
      <c r="F49" s="26"/>
      <c r="G49" s="26"/>
      <c r="H49" s="26"/>
      <c r="I49" s="302" t="s">
        <v>31</v>
      </c>
      <c r="J49" s="303"/>
      <c r="K49" s="296" t="s">
        <v>29</v>
      </c>
      <c r="L49" s="297"/>
      <c r="M49" s="296" t="s">
        <v>29</v>
      </c>
      <c r="N49" s="297"/>
      <c r="O49" s="296" t="s">
        <v>29</v>
      </c>
      <c r="P49" s="297"/>
      <c r="Q49" s="296" t="s">
        <v>29</v>
      </c>
      <c r="R49" s="297"/>
      <c r="S49" s="296" t="s">
        <v>29</v>
      </c>
      <c r="T49" s="297"/>
      <c r="U49" s="296" t="s">
        <v>29</v>
      </c>
      <c r="V49" s="297"/>
    </row>
    <row r="50" spans="1:22" s="38" customFormat="1" ht="15" customHeight="1" x14ac:dyDescent="0.25">
      <c r="A50" s="101">
        <f t="shared" ca="1" si="0"/>
        <v>14</v>
      </c>
      <c r="B50" s="101"/>
      <c r="C50" s="146"/>
      <c r="D50" s="147" t="s">
        <v>118</v>
      </c>
      <c r="E50" s="147"/>
      <c r="F50" s="74"/>
      <c r="G50" s="74"/>
      <c r="H50" s="74"/>
      <c r="I50" s="39"/>
      <c r="J50" s="134"/>
      <c r="K50" s="149" t="s">
        <v>90</v>
      </c>
      <c r="L50" s="134"/>
      <c r="M50" s="152"/>
      <c r="N50" s="134"/>
      <c r="O50" s="152"/>
      <c r="P50" s="134"/>
      <c r="Q50" s="152"/>
      <c r="R50" s="134"/>
      <c r="S50" s="152"/>
      <c r="T50" s="134"/>
      <c r="U50" s="152"/>
      <c r="V50" s="134"/>
    </row>
    <row r="51" spans="1:22" s="38" customFormat="1" ht="15" customHeight="1" x14ac:dyDescent="0.25">
      <c r="A51" s="101">
        <f t="shared" ca="1" si="0"/>
        <v>14</v>
      </c>
      <c r="B51" s="101">
        <f t="shared" ref="B51:B70" ca="1" si="5">IF(D51&lt;&gt;INDEX(INDIRECT($I$14),1),ROW()+200,0)</f>
        <v>0</v>
      </c>
      <c r="C51" s="96"/>
      <c r="D51" s="76" t="s">
        <v>26</v>
      </c>
      <c r="E51" s="76"/>
      <c r="F51" s="200" t="s">
        <v>227</v>
      </c>
      <c r="G51" s="76"/>
      <c r="H51" s="96"/>
      <c r="I51" s="298">
        <f t="shared" ref="I51:I71" ca="1" si="6">SUMIFS(51:51,$23:$23,TRUE,$49:$49,"Costs")</f>
        <v>0</v>
      </c>
      <c r="J51" s="299"/>
      <c r="K51" s="300"/>
      <c r="L51" s="301"/>
      <c r="M51" s="300"/>
      <c r="N51" s="301"/>
      <c r="O51" s="300"/>
      <c r="P51" s="301"/>
      <c r="Q51" s="300"/>
      <c r="R51" s="301"/>
      <c r="S51" s="300"/>
      <c r="T51" s="301"/>
      <c r="U51" s="300"/>
      <c r="V51" s="301"/>
    </row>
    <row r="52" spans="1:22" s="38" customFormat="1" ht="15" customHeight="1" x14ac:dyDescent="0.25">
      <c r="A52" s="101">
        <f t="shared" ca="1" si="0"/>
        <v>14</v>
      </c>
      <c r="B52" s="101">
        <f t="shared" ca="1" si="5"/>
        <v>0</v>
      </c>
      <c r="C52" s="96"/>
      <c r="D52" s="76" t="s">
        <v>26</v>
      </c>
      <c r="E52" s="76"/>
      <c r="F52" s="200" t="s">
        <v>227</v>
      </c>
      <c r="G52" s="76"/>
      <c r="H52" s="96"/>
      <c r="I52" s="298">
        <f t="shared" ca="1" si="6"/>
        <v>0</v>
      </c>
      <c r="J52" s="299"/>
      <c r="K52" s="300"/>
      <c r="L52" s="301"/>
      <c r="M52" s="300"/>
      <c r="N52" s="301"/>
      <c r="O52" s="300"/>
      <c r="P52" s="301"/>
      <c r="Q52" s="300"/>
      <c r="R52" s="301"/>
      <c r="S52" s="300"/>
      <c r="T52" s="301"/>
      <c r="U52" s="300"/>
      <c r="V52" s="301"/>
    </row>
    <row r="53" spans="1:22" s="38" customFormat="1" ht="15" customHeight="1" x14ac:dyDescent="0.25">
      <c r="A53" s="101">
        <f t="shared" ca="1" si="0"/>
        <v>14</v>
      </c>
      <c r="B53" s="101">
        <f t="shared" ca="1" si="5"/>
        <v>0</v>
      </c>
      <c r="C53" s="96"/>
      <c r="D53" s="76" t="s">
        <v>26</v>
      </c>
      <c r="E53" s="76"/>
      <c r="F53" s="200" t="s">
        <v>227</v>
      </c>
      <c r="G53" s="76"/>
      <c r="H53" s="96"/>
      <c r="I53" s="298">
        <f t="shared" ca="1" si="6"/>
        <v>0</v>
      </c>
      <c r="J53" s="299"/>
      <c r="K53" s="300"/>
      <c r="L53" s="301"/>
      <c r="M53" s="300"/>
      <c r="N53" s="301"/>
      <c r="O53" s="300"/>
      <c r="P53" s="301"/>
      <c r="Q53" s="300"/>
      <c r="R53" s="301"/>
      <c r="S53" s="300"/>
      <c r="T53" s="301"/>
      <c r="U53" s="300"/>
      <c r="V53" s="301"/>
    </row>
    <row r="54" spans="1:22" s="38" customFormat="1" ht="15" customHeight="1" x14ac:dyDescent="0.25">
      <c r="A54" s="101">
        <f t="shared" ca="1" si="0"/>
        <v>14</v>
      </c>
      <c r="B54" s="101">
        <f t="shared" ca="1" si="5"/>
        <v>0</v>
      </c>
      <c r="C54" s="96"/>
      <c r="D54" s="76" t="s">
        <v>26</v>
      </c>
      <c r="E54" s="76"/>
      <c r="F54" s="200" t="s">
        <v>227</v>
      </c>
      <c r="G54" s="76"/>
      <c r="H54" s="96"/>
      <c r="I54" s="298">
        <f t="shared" ca="1" si="6"/>
        <v>0</v>
      </c>
      <c r="J54" s="299"/>
      <c r="K54" s="300"/>
      <c r="L54" s="301"/>
      <c r="M54" s="300"/>
      <c r="N54" s="301"/>
      <c r="O54" s="300"/>
      <c r="P54" s="301"/>
      <c r="Q54" s="300"/>
      <c r="R54" s="301"/>
      <c r="S54" s="300"/>
      <c r="T54" s="301"/>
      <c r="U54" s="300"/>
      <c r="V54" s="301"/>
    </row>
    <row r="55" spans="1:22" s="38" customFormat="1" ht="15" customHeight="1" x14ac:dyDescent="0.25">
      <c r="A55" s="101">
        <f t="shared" ca="1" si="0"/>
        <v>14</v>
      </c>
      <c r="B55" s="101">
        <f t="shared" ca="1" si="5"/>
        <v>0</v>
      </c>
      <c r="C55" s="96"/>
      <c r="D55" s="76" t="s">
        <v>26</v>
      </c>
      <c r="E55" s="76"/>
      <c r="F55" s="200" t="s">
        <v>227</v>
      </c>
      <c r="G55" s="76"/>
      <c r="H55" s="96"/>
      <c r="I55" s="298">
        <f t="shared" ca="1" si="6"/>
        <v>0</v>
      </c>
      <c r="J55" s="299"/>
      <c r="K55" s="300"/>
      <c r="L55" s="301"/>
      <c r="M55" s="300"/>
      <c r="N55" s="301"/>
      <c r="O55" s="300"/>
      <c r="P55" s="301"/>
      <c r="Q55" s="300"/>
      <c r="R55" s="301"/>
      <c r="S55" s="300"/>
      <c r="T55" s="301"/>
      <c r="U55" s="300"/>
      <c r="V55" s="301"/>
    </row>
    <row r="56" spans="1:22" s="38" customFormat="1" ht="15" customHeight="1" x14ac:dyDescent="0.25">
      <c r="A56" s="101">
        <f t="shared" ca="1" si="0"/>
        <v>14</v>
      </c>
      <c r="B56" s="101">
        <f t="shared" ca="1" si="5"/>
        <v>0</v>
      </c>
      <c r="C56" s="96"/>
      <c r="D56" s="76" t="s">
        <v>26</v>
      </c>
      <c r="E56" s="76"/>
      <c r="F56" s="200" t="s">
        <v>227</v>
      </c>
      <c r="G56" s="76"/>
      <c r="H56" s="96"/>
      <c r="I56" s="298">
        <f t="shared" ca="1" si="6"/>
        <v>0</v>
      </c>
      <c r="J56" s="299"/>
      <c r="K56" s="300"/>
      <c r="L56" s="301"/>
      <c r="M56" s="300"/>
      <c r="N56" s="301"/>
      <c r="O56" s="300"/>
      <c r="P56" s="301"/>
      <c r="Q56" s="300"/>
      <c r="R56" s="301"/>
      <c r="S56" s="300"/>
      <c r="T56" s="301"/>
      <c r="U56" s="300"/>
      <c r="V56" s="301"/>
    </row>
    <row r="57" spans="1:22" s="38" customFormat="1" ht="15" customHeight="1" x14ac:dyDescent="0.25">
      <c r="A57" s="101">
        <f t="shared" ca="1" si="0"/>
        <v>14</v>
      </c>
      <c r="B57" s="101">
        <f t="shared" ca="1" si="5"/>
        <v>0</v>
      </c>
      <c r="C57" s="96"/>
      <c r="D57" s="76" t="s">
        <v>26</v>
      </c>
      <c r="E57" s="76"/>
      <c r="F57" s="200" t="s">
        <v>227</v>
      </c>
      <c r="G57" s="76"/>
      <c r="H57" s="96"/>
      <c r="I57" s="298">
        <f t="shared" ca="1" si="6"/>
        <v>0</v>
      </c>
      <c r="J57" s="299"/>
      <c r="K57" s="300"/>
      <c r="L57" s="301"/>
      <c r="M57" s="300"/>
      <c r="N57" s="301"/>
      <c r="O57" s="300"/>
      <c r="P57" s="301"/>
      <c r="Q57" s="300"/>
      <c r="R57" s="301"/>
      <c r="S57" s="300"/>
      <c r="T57" s="301"/>
      <c r="U57" s="300"/>
      <c r="V57" s="301"/>
    </row>
    <row r="58" spans="1:22" s="38" customFormat="1" ht="15" customHeight="1" x14ac:dyDescent="0.25">
      <c r="A58" s="101">
        <f t="shared" ca="1" si="0"/>
        <v>14</v>
      </c>
      <c r="B58" s="101">
        <f t="shared" ca="1" si="5"/>
        <v>0</v>
      </c>
      <c r="C58" s="96"/>
      <c r="D58" s="76" t="s">
        <v>26</v>
      </c>
      <c r="E58" s="76"/>
      <c r="F58" s="200" t="s">
        <v>227</v>
      </c>
      <c r="G58" s="76"/>
      <c r="H58" s="96"/>
      <c r="I58" s="298">
        <f t="shared" ca="1" si="6"/>
        <v>0</v>
      </c>
      <c r="J58" s="299"/>
      <c r="K58" s="300"/>
      <c r="L58" s="301"/>
      <c r="M58" s="300"/>
      <c r="N58" s="301"/>
      <c r="O58" s="300"/>
      <c r="P58" s="301"/>
      <c r="Q58" s="300"/>
      <c r="R58" s="301"/>
      <c r="S58" s="300"/>
      <c r="T58" s="301"/>
      <c r="U58" s="300"/>
      <c r="V58" s="301"/>
    </row>
    <row r="59" spans="1:22" s="38" customFormat="1" ht="15" customHeight="1" x14ac:dyDescent="0.25">
      <c r="A59" s="101">
        <f t="shared" ca="1" si="0"/>
        <v>14</v>
      </c>
      <c r="B59" s="101">
        <f t="shared" ca="1" si="5"/>
        <v>0</v>
      </c>
      <c r="C59" s="96"/>
      <c r="D59" s="76" t="s">
        <v>26</v>
      </c>
      <c r="E59" s="76"/>
      <c r="F59" s="200" t="s">
        <v>227</v>
      </c>
      <c r="G59" s="76"/>
      <c r="H59" s="96"/>
      <c r="I59" s="298">
        <f t="shared" ca="1" si="6"/>
        <v>0</v>
      </c>
      <c r="J59" s="299"/>
      <c r="K59" s="300"/>
      <c r="L59" s="301"/>
      <c r="M59" s="300"/>
      <c r="N59" s="301"/>
      <c r="O59" s="300"/>
      <c r="P59" s="301"/>
      <c r="Q59" s="300"/>
      <c r="R59" s="301"/>
      <c r="S59" s="300"/>
      <c r="T59" s="301"/>
      <c r="U59" s="300"/>
      <c r="V59" s="301"/>
    </row>
    <row r="60" spans="1:22" s="38" customFormat="1" ht="15" customHeight="1" x14ac:dyDescent="0.25">
      <c r="A60" s="101">
        <f t="shared" ca="1" si="0"/>
        <v>14</v>
      </c>
      <c r="B60" s="101">
        <f t="shared" ca="1" si="5"/>
        <v>0</v>
      </c>
      <c r="C60" s="96"/>
      <c r="D60" s="76" t="s">
        <v>26</v>
      </c>
      <c r="E60" s="76"/>
      <c r="F60" s="200" t="s">
        <v>227</v>
      </c>
      <c r="G60" s="76"/>
      <c r="H60" s="96"/>
      <c r="I60" s="298">
        <f t="shared" ca="1" si="6"/>
        <v>0</v>
      </c>
      <c r="J60" s="299"/>
      <c r="K60" s="300"/>
      <c r="L60" s="301"/>
      <c r="M60" s="300"/>
      <c r="N60" s="301"/>
      <c r="O60" s="300"/>
      <c r="P60" s="301"/>
      <c r="Q60" s="300"/>
      <c r="R60" s="301"/>
      <c r="S60" s="300"/>
      <c r="T60" s="301"/>
      <c r="U60" s="300"/>
      <c r="V60" s="301"/>
    </row>
    <row r="61" spans="1:22" s="38" customFormat="1" ht="15" customHeight="1" x14ac:dyDescent="0.25">
      <c r="A61" s="101">
        <f t="shared" ca="1" si="0"/>
        <v>14</v>
      </c>
      <c r="B61" s="101">
        <f t="shared" ca="1" si="5"/>
        <v>0</v>
      </c>
      <c r="C61" s="96"/>
      <c r="D61" s="76" t="s">
        <v>26</v>
      </c>
      <c r="E61" s="76"/>
      <c r="F61" s="200" t="s">
        <v>227</v>
      </c>
      <c r="G61" s="76"/>
      <c r="H61" s="96"/>
      <c r="I61" s="298">
        <f t="shared" ca="1" si="6"/>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ca="1" si="5"/>
        <v>0</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76"/>
      <c r="H70" s="73"/>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15</v>
      </c>
      <c r="B71" s="101">
        <v>20</v>
      </c>
      <c r="C71" s="96"/>
      <c r="D71" s="200"/>
      <c r="E71" s="76"/>
      <c r="F71" s="200"/>
      <c r="G71" s="76"/>
      <c r="H71" s="73"/>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16</v>
      </c>
      <c r="B72" s="101">
        <f>ROW()+200</f>
        <v>272</v>
      </c>
      <c r="C72" s="205"/>
      <c r="D72" s="205" t="s">
        <v>213</v>
      </c>
      <c r="E72" s="203"/>
      <c r="F72" s="203"/>
      <c r="G72" s="203"/>
      <c r="H72" s="204"/>
      <c r="I72" s="306">
        <f ca="1">SUM(I51:J70)</f>
        <v>0</v>
      </c>
      <c r="J72" s="307"/>
      <c r="K72" s="304">
        <f>SUM(K51:L70)</f>
        <v>0</v>
      </c>
      <c r="L72" s="305"/>
      <c r="M72" s="304">
        <f>SUM(M51:N70)</f>
        <v>0</v>
      </c>
      <c r="N72" s="305"/>
      <c r="O72" s="304">
        <f>SUM(O51:P70)</f>
        <v>0</v>
      </c>
      <c r="P72" s="305"/>
      <c r="Q72" s="304">
        <f>SUM(Q51:R70)</f>
        <v>0</v>
      </c>
      <c r="R72" s="305"/>
      <c r="S72" s="304">
        <f>SUM(S51:T70)</f>
        <v>0</v>
      </c>
      <c r="T72" s="305"/>
      <c r="U72" s="304">
        <f>SUM(U51:V70)</f>
        <v>0</v>
      </c>
      <c r="V72" s="305"/>
    </row>
    <row r="73" spans="1:22" s="38" customFormat="1" ht="15" customHeight="1" x14ac:dyDescent="0.25">
      <c r="A73" s="101">
        <f t="shared" ca="1" si="0"/>
        <v>17</v>
      </c>
      <c r="B73" s="101">
        <v>20</v>
      </c>
      <c r="C73" s="96"/>
      <c r="D73" s="201"/>
      <c r="E73" s="96"/>
      <c r="F73" s="29"/>
      <c r="G73" s="29"/>
      <c r="H73" s="28"/>
      <c r="I73" s="298">
        <f ca="1">SUMIFS(73:73,$23:$23,TRUE,$49:$49,"Costs")</f>
        <v>0</v>
      </c>
      <c r="J73" s="299"/>
      <c r="K73" s="141"/>
      <c r="L73" s="112"/>
      <c r="M73" s="96"/>
      <c r="N73" s="112"/>
      <c r="O73" s="96"/>
      <c r="P73" s="112"/>
      <c r="Q73" s="96"/>
      <c r="R73" s="112"/>
      <c r="S73" s="96"/>
      <c r="T73" s="112"/>
      <c r="U73" s="96"/>
      <c r="V73" s="112"/>
    </row>
  </sheetData>
  <sheetProtection algorithmName="SHA-512" hashValue="k5j76yh/Z5e+p4AAVqj5k5Iv65wyIA9l3VoJq7h9LpO9SGKcCy4k330VxzssZr+1pLDOOw/LxqY1kY3s16sP9Q==" saltValue="L9RxP6v4tcPS/KsrKixqcg==" spinCount="100000" sheet="1" objects="1" scenarios="1"/>
  <dataConsolidate link="1"/>
  <mergeCells count="168">
    <mergeCell ref="U72:V72"/>
    <mergeCell ref="I73:J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U56:V56"/>
    <mergeCell ref="I57:J57"/>
    <mergeCell ref="K57:L57"/>
    <mergeCell ref="M57:N57"/>
    <mergeCell ref="O57:P57"/>
    <mergeCell ref="Q57:R57"/>
    <mergeCell ref="S57:T57"/>
    <mergeCell ref="U57:V57"/>
    <mergeCell ref="I56:J56"/>
    <mergeCell ref="K56:L56"/>
    <mergeCell ref="M56:N56"/>
    <mergeCell ref="O56:P56"/>
    <mergeCell ref="Q56:R56"/>
    <mergeCell ref="S56:T56"/>
    <mergeCell ref="U54:V54"/>
    <mergeCell ref="I55:J55"/>
    <mergeCell ref="K55:L55"/>
    <mergeCell ref="M55:N55"/>
    <mergeCell ref="O55:P55"/>
    <mergeCell ref="Q55:R55"/>
    <mergeCell ref="S55:T55"/>
    <mergeCell ref="U55:V55"/>
    <mergeCell ref="I54:J54"/>
    <mergeCell ref="K54:L54"/>
    <mergeCell ref="M54:N54"/>
    <mergeCell ref="O54:P54"/>
    <mergeCell ref="Q54:R54"/>
    <mergeCell ref="S54:T54"/>
    <mergeCell ref="U52:V52"/>
    <mergeCell ref="I53:J53"/>
    <mergeCell ref="K53:L53"/>
    <mergeCell ref="M53:N53"/>
    <mergeCell ref="O53:P53"/>
    <mergeCell ref="Q53:R53"/>
    <mergeCell ref="S53:T53"/>
    <mergeCell ref="U53:V53"/>
    <mergeCell ref="I52:J52"/>
    <mergeCell ref="K52:L52"/>
    <mergeCell ref="M52:N52"/>
    <mergeCell ref="O52:P52"/>
    <mergeCell ref="Q52:R52"/>
    <mergeCell ref="S52:T52"/>
    <mergeCell ref="F4:G4"/>
    <mergeCell ref="F11:G11"/>
    <mergeCell ref="F13:G13"/>
    <mergeCell ref="F16:G16"/>
    <mergeCell ref="F19:G19"/>
    <mergeCell ref="F21:G21"/>
    <mergeCell ref="U49:V49"/>
    <mergeCell ref="I51:J51"/>
    <mergeCell ref="K51:L51"/>
    <mergeCell ref="M51:N51"/>
    <mergeCell ref="O51:P51"/>
    <mergeCell ref="Q51:R51"/>
    <mergeCell ref="S51:T51"/>
    <mergeCell ref="U51:V51"/>
    <mergeCell ref="I49:J49"/>
    <mergeCell ref="K49:L49"/>
    <mergeCell ref="M49:N49"/>
    <mergeCell ref="O49:P49"/>
    <mergeCell ref="Q49:R49"/>
    <mergeCell ref="S49:T49"/>
  </mergeCells>
  <conditionalFormatting sqref="C5">
    <cfRule type="expression" dxfId="64" priority="1">
      <formula>$C$5&lt;&gt;""</formula>
    </cfRule>
  </conditionalFormatting>
  <conditionalFormatting sqref="F21:G21">
    <cfRule type="expression" dxfId="63" priority="11">
      <formula>$F$21="Project duration exceeds max years"</formula>
    </cfRule>
  </conditionalFormatting>
  <conditionalFormatting sqref="G1:G1048576">
    <cfRule type="expression" dxfId="62" priority="14">
      <formula>AND(D1&lt;&gt;INDEX(INDIRECT($I$13),1,1),G1=INDEX(INDIRECT($I$12),1,1))</formula>
    </cfRule>
  </conditionalFormatting>
  <conditionalFormatting sqref="H1:H1048576">
    <cfRule type="expression" dxfId="61" priority="10">
      <formula>E1="NoPS"</formula>
    </cfRule>
    <cfRule type="expression" dxfId="60" priority="12">
      <formula>H1=INDEX(INDIRECT("PS_ScientificArea"),1,1)</formula>
    </cfRule>
  </conditionalFormatting>
  <conditionalFormatting sqref="H13">
    <cfRule type="expression" dxfId="59" priority="8">
      <formula>$F$13&lt;&gt;"Other Danish research institution"</formula>
    </cfRule>
  </conditionalFormatting>
  <conditionalFormatting sqref="J28">
    <cfRule type="expression" dxfId="58" priority="13">
      <formula>$F$27&lt;&gt;""</formula>
    </cfRule>
  </conditionalFormatting>
  <conditionalFormatting sqref="M1:N1048576">
    <cfRule type="expression" dxfId="57" priority="7">
      <formula>$M$26="0 months"</formula>
    </cfRule>
  </conditionalFormatting>
  <conditionalFormatting sqref="O1:P1048576">
    <cfRule type="expression" dxfId="56" priority="6">
      <formula>$O$26="0 months"</formula>
    </cfRule>
  </conditionalFormatting>
  <conditionalFormatting sqref="Q1:R1048576">
    <cfRule type="expression" dxfId="55" priority="5">
      <formula>$Q$26="0 months"</formula>
    </cfRule>
  </conditionalFormatting>
  <conditionalFormatting sqref="S1:T1048576">
    <cfRule type="expression" dxfId="54" priority="4">
      <formula>$S$26="0 months"</formula>
    </cfRule>
  </conditionalFormatting>
  <conditionalFormatting sqref="U1:V1048576">
    <cfRule type="expression" dxfId="53" priority="3">
      <formula>$U$26="0 months"</formula>
    </cfRule>
  </conditionalFormatting>
  <dataValidations count="12">
    <dataValidation type="list" allowBlank="1" showInputMessage="1" showErrorMessage="1" sqref="D51:D70" xr:uid="{098E25D1-FD60-46D5-844A-8F3FA16D1C58}">
      <formula1>INDIRECT($I$14)</formula1>
    </dataValidation>
    <dataValidation type="list" allowBlank="1" showInputMessage="1" showErrorMessage="1" sqref="F13:G13 G43 G32:G41" xr:uid="{264B7467-AD8F-4A44-8731-F33EB9AF9FBF}">
      <formula1>INDIRECT($I$12)</formula1>
    </dataValidation>
    <dataValidation type="list" allowBlank="1" showInputMessage="1" showErrorMessage="1" sqref="H43 H32:H41" xr:uid="{50119F55-D191-489B-AF7D-9B1A4C3658E6}">
      <formula1>INDIRECT(E32)</formula1>
    </dataValidation>
    <dataValidation type="list" allowBlank="1" showInputMessage="1" showErrorMessage="1" sqref="D32:D41" xr:uid="{EE88ED2F-1BCE-410F-BA0E-04DEED8C4013}">
      <formula1>INDIRECT($I$13)</formula1>
    </dataValidation>
    <dataValidation type="decimal" allowBlank="1" showInputMessage="1" showErrorMessage="1" error="FTE too high for the given budget period" sqref="S45 Q45 O45 K45 M45 U45" xr:uid="{347F1ABA-232D-4A36-9273-6DE334A1572F}">
      <formula1>0</formula1>
      <formula2>ROUNDUP(DATEDIF(K$25,L$25+1,"m")/12,1)</formula2>
    </dataValidation>
    <dataValidation type="decimal" allowBlank="1" showInputMessage="1" showErrorMessage="1" sqref="R45 P45 N45 L45 V45 W51:XFD72 T45" xr:uid="{9F4FB4D3-B7C0-4E5F-BB2D-57671F332494}">
      <formula1>0</formula1>
      <formula2>1000000000</formula2>
    </dataValidation>
    <dataValidation type="list" allowBlank="1" showInputMessage="1" showErrorMessage="1" sqref="F18 F15" xr:uid="{CBB9A9EE-6CFA-4EA4-9F83-8C29AC0185F1}">
      <formula1>INDIRECT("Months[Month]")</formula1>
    </dataValidation>
    <dataValidation type="list" allowBlank="1" showInputMessage="1" showErrorMessage="1" sqref="G18" xr:uid="{B07DD881-A514-40CF-B9F7-F0788255A744}">
      <formula1>INDIRECT("Years")</formula1>
    </dataValidation>
    <dataValidation type="custom" allowBlank="1" showInputMessage="1" showErrorMessage="1" error="Select title and enter max 2 decimal places_x000a_(ensure the FTE is within the limit for the given period)" sqref="U32:U41 K32:K41 S32:S41 M32:M41 O32:O41 Q32:Q41" xr:uid="{F09AF5CA-C1BF-4114-A346-043813001058}">
      <formula1>AND($D32&lt;&gt;INDEX(INDIRECT($I$13),1),ISNUMBER(K32),ROUND(K32,2)=K32,K32&lt;=ROUNDUP(DATEDIF(K$25,L$25+1,"m")/12,2))</formula1>
    </dataValidation>
    <dataValidation type="custom" allowBlank="1" showInputMessage="1" showErrorMessage="1" error="Select title and enter whole numbers only" sqref="V32:V41 L32:L41 T32:T41 N32:N41 P32:P41 R32:R41" xr:uid="{EA6161E5-79D6-4A29-AA79-8FC5331ACD4B}">
      <formula1>AND($D32&lt;&gt;INDEX(INDIRECT($I$13),1),ISNUMBER(L32),ROUND(L32,0)=L32)</formula1>
    </dataValidation>
    <dataValidation type="custom" allowBlank="1" showInputMessage="1" showErrorMessage="1" error="Select operational cost and enter whole numbers only" sqref="K51:V70" xr:uid="{797B0093-2A6B-4D97-A0E1-E717E77B48B9}">
      <formula1>AND($D51&lt;&gt;INDEX(INDIRECT($I$14),1), ROUND(K51,0)=K51)</formula1>
    </dataValidation>
    <dataValidation type="list" allowBlank="1" showInputMessage="1" showErrorMessage="1" sqref="G15" xr:uid="{D141F0D6-A43A-4619-B4C6-D246EDAEE797}">
      <formula1>INDIRECT("StartYear")</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3FA3DCC8-9A81-4CE8-A7F2-42AA30FF4CA9}">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A7D46-EC1D-40AB-BD85-2152BBD6351A}">
  <sheetPr codeName="Sheet17"/>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177</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Institution11</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OperationalCosts11</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5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100000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ca="1" si="1"/>
        <v>0</v>
      </c>
      <c r="C33" s="96"/>
      <c r="D33" s="76" t="s">
        <v>26</v>
      </c>
      <c r="E33" s="96"/>
      <c r="F33" s="200" t="s">
        <v>227</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1"/>
        <v>0</v>
      </c>
      <c r="C34" s="96"/>
      <c r="D34" s="76" t="s">
        <v>26</v>
      </c>
      <c r="E34" s="96"/>
      <c r="F34" s="200" t="s">
        <v>227</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1"/>
        <v>0</v>
      </c>
      <c r="C35" s="96"/>
      <c r="D35" s="76" t="s">
        <v>26</v>
      </c>
      <c r="E35" s="96"/>
      <c r="F35" s="200" t="s">
        <v>227</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1"/>
        <v>0</v>
      </c>
      <c r="C36" s="96"/>
      <c r="D36" s="76" t="s">
        <v>26</v>
      </c>
      <c r="E36" s="96"/>
      <c r="F36" s="200" t="s">
        <v>227</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1"/>
        <v>0</v>
      </c>
      <c r="C37" s="96"/>
      <c r="D37" s="76" t="s">
        <v>26</v>
      </c>
      <c r="E37" s="96"/>
      <c r="F37" s="200" t="s">
        <v>227</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1"/>
        <v>0</v>
      </c>
      <c r="C38" s="96"/>
      <c r="D38" s="76" t="s">
        <v>26</v>
      </c>
      <c r="E38" s="96"/>
      <c r="F38" s="200" t="s">
        <v>227</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1"/>
        <v>0</v>
      </c>
      <c r="C39" s="96"/>
      <c r="D39" s="76" t="s">
        <v>26</v>
      </c>
      <c r="E39" s="96"/>
      <c r="F39" s="200" t="s">
        <v>227</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1"/>
        <v>0</v>
      </c>
      <c r="C40" s="96"/>
      <c r="D40" s="76" t="s">
        <v>26</v>
      </c>
      <c r="E40" s="96"/>
      <c r="F40" s="200" t="s">
        <v>227</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1"/>
        <v>0</v>
      </c>
      <c r="C41" s="96"/>
      <c r="D41" s="76" t="s">
        <v>26</v>
      </c>
      <c r="E41" s="96"/>
      <c r="F41" s="200" t="s">
        <v>227</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1"/>
        <v>0</v>
      </c>
      <c r="C42" s="96"/>
      <c r="D42" s="76" t="s">
        <v>26</v>
      </c>
      <c r="E42" s="96"/>
      <c r="F42" s="200" t="s">
        <v>227</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1"/>
        <v>0</v>
      </c>
      <c r="C43" s="96"/>
      <c r="D43" s="76" t="s">
        <v>26</v>
      </c>
      <c r="E43" s="96"/>
      <c r="F43" s="200" t="s">
        <v>227</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1"/>
        <v>0</v>
      </c>
      <c r="C44" s="96"/>
      <c r="D44" s="76" t="s">
        <v>26</v>
      </c>
      <c r="E44" s="96"/>
      <c r="F44" s="200" t="s">
        <v>227</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1"/>
        <v>0</v>
      </c>
      <c r="C45" s="96"/>
      <c r="D45" s="76" t="s">
        <v>26</v>
      </c>
      <c r="E45" s="96"/>
      <c r="F45" s="200" t="s">
        <v>227</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1"/>
        <v>0</v>
      </c>
      <c r="C46" s="96"/>
      <c r="D46" s="76" t="s">
        <v>26</v>
      </c>
      <c r="E46" s="96"/>
      <c r="F46" s="200" t="s">
        <v>227</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1"/>
        <v>0</v>
      </c>
      <c r="C47" s="96"/>
      <c r="D47" s="76" t="s">
        <v>26</v>
      </c>
      <c r="E47" s="96"/>
      <c r="F47" s="200" t="s">
        <v>227</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1"/>
        <v>0</v>
      </c>
      <c r="C48" s="96"/>
      <c r="D48" s="76" t="s">
        <v>26</v>
      </c>
      <c r="E48" s="96"/>
      <c r="F48" s="200" t="s">
        <v>227</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1"/>
        <v>0</v>
      </c>
      <c r="C49" s="96"/>
      <c r="D49" s="76" t="s">
        <v>26</v>
      </c>
      <c r="E49" s="96"/>
      <c r="F49" s="200" t="s">
        <v>227</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1"/>
        <v>0</v>
      </c>
      <c r="C50" s="96"/>
      <c r="D50" s="76" t="s">
        <v>26</v>
      </c>
      <c r="E50" s="96"/>
      <c r="F50" s="200" t="s">
        <v>227</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1"/>
        <v>0</v>
      </c>
      <c r="C51" s="96"/>
      <c r="D51" s="76" t="s">
        <v>26</v>
      </c>
      <c r="E51" s="96"/>
      <c r="F51" s="200" t="s">
        <v>227</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5ZCpijuz/n+qSyfnCQz/NleioKgPyN6xR1fOlVlqq83vFwCwzYmK70COK6mGVgLRQyAXi+gnzucKk8d4FYx6JQ==" saltValue="mLNf4VsnX7Z+HsmAiiTZfw==" spinCount="100000" sheet="1" objects="1" scenarios="1"/>
  <mergeCells count="15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s>
  <conditionalFormatting sqref="C5">
    <cfRule type="expression" dxfId="51" priority="1">
      <formula>$C$5&lt;&gt;""</formula>
    </cfRule>
  </conditionalFormatting>
  <conditionalFormatting sqref="F21:G21">
    <cfRule type="expression" dxfId="50" priority="10">
      <formula>$F$21="Project duration exceeds max years"</formula>
    </cfRule>
  </conditionalFormatting>
  <conditionalFormatting sqref="H13">
    <cfRule type="expression" dxfId="49" priority="8">
      <formula>$F$13&lt;&gt;"Other Danish research institution"</formula>
    </cfRule>
  </conditionalFormatting>
  <conditionalFormatting sqref="J28">
    <cfRule type="expression" dxfId="48" priority="11">
      <formula>$F$27&lt;&gt;""</formula>
    </cfRule>
  </conditionalFormatting>
  <conditionalFormatting sqref="M1:N1048576">
    <cfRule type="expression" dxfId="47" priority="7">
      <formula>$M$26="0 months"</formula>
    </cfRule>
  </conditionalFormatting>
  <conditionalFormatting sqref="O1:P1048576">
    <cfRule type="expression" dxfId="46" priority="6">
      <formula>$O$26="0 months"</formula>
    </cfRule>
  </conditionalFormatting>
  <conditionalFormatting sqref="Q1:R1048576">
    <cfRule type="expression" dxfId="45" priority="5">
      <formula>$Q$26="0 months"</formula>
    </cfRule>
  </conditionalFormatting>
  <conditionalFormatting sqref="S1:T1048576">
    <cfRule type="expression" dxfId="44" priority="4">
      <formula>$S$26="0 months"</formula>
    </cfRule>
  </conditionalFormatting>
  <conditionalFormatting sqref="U1:V1048576">
    <cfRule type="expression" dxfId="43" priority="3">
      <formula>$U$26="0 months"</formula>
    </cfRule>
  </conditionalFormatting>
  <dataValidations disablePrompts="1" count="6">
    <dataValidation type="custom" allowBlank="1" showInputMessage="1" showErrorMessage="1" error="Select operational cost and enter whole numbers only" sqref="K32:V51" xr:uid="{C2A2939D-18FC-4D4C-B521-5DBC501A1885}">
      <formula1>AND($D32&lt;&gt;INDEX(INDIRECT($I$13),1), ROUND(K32,0)=K32)</formula1>
    </dataValidation>
    <dataValidation type="list" allowBlank="1" showInputMessage="1" showErrorMessage="1" sqref="G18" xr:uid="{660AD8AF-2A90-4AF4-82A4-360BB452E2A4}">
      <formula1>INDIRECT("Years")</formula1>
    </dataValidation>
    <dataValidation type="list" allowBlank="1" showInputMessage="1" showErrorMessage="1" sqref="F15 F18" xr:uid="{DA4D868D-63D4-4B85-84DC-2D10C78ACF38}">
      <formula1>INDIRECT("Months[Month]")</formula1>
    </dataValidation>
    <dataValidation type="list" allowBlank="1" showInputMessage="1" showErrorMessage="1" sqref="D32:D51" xr:uid="{78C6FBB7-3F9A-4448-A0CA-DB20562BFD9A}">
      <formula1>INDIRECT($I$13)</formula1>
    </dataValidation>
    <dataValidation type="list" allowBlank="1" showInputMessage="1" showErrorMessage="1" sqref="F13:G13" xr:uid="{81F5D96C-5C23-484A-9382-08240BF69671}">
      <formula1>INDIRECT($I$12)</formula1>
    </dataValidation>
    <dataValidation type="list" allowBlank="1" showInputMessage="1" showErrorMessage="1" sqref="G15" xr:uid="{FC73AB03-8DF3-4F57-B090-6A152693A199}">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8752F248-73C4-4227-92A0-01B2FC8178C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86323-36D0-4F55-9A2E-D895875851A8}">
  <sheetPr codeName="Sheet18"/>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230</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Institution12</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OperationalCosts12</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1</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1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80000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 ca="1">IF(SUMIFS(I:I,D:D,'Lists (hide)'!$DP$8)+SUMIFS(I:I,D:D,'Lists (hide)'!$DP$9)&gt;$J$28*0.5,"Please note that catering expenses plus facility rental must not exceed 50% of the total amount applied for","")</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ca="1" si="1"/>
        <v>0</v>
      </c>
      <c r="C33" s="96"/>
      <c r="D33" s="76" t="s">
        <v>26</v>
      </c>
      <c r="E33" s="96"/>
      <c r="F33" s="200" t="s">
        <v>227</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1"/>
        <v>0</v>
      </c>
      <c r="C34" s="96"/>
      <c r="D34" s="76" t="s">
        <v>26</v>
      </c>
      <c r="E34" s="96"/>
      <c r="F34" s="200" t="s">
        <v>227</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1"/>
        <v>0</v>
      </c>
      <c r="C35" s="96"/>
      <c r="D35" s="76" t="s">
        <v>26</v>
      </c>
      <c r="E35" s="96"/>
      <c r="F35" s="200" t="s">
        <v>227</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1"/>
        <v>0</v>
      </c>
      <c r="C36" s="96"/>
      <c r="D36" s="76" t="s">
        <v>26</v>
      </c>
      <c r="E36" s="96"/>
      <c r="F36" s="200" t="s">
        <v>227</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1"/>
        <v>0</v>
      </c>
      <c r="C37" s="96"/>
      <c r="D37" s="76" t="s">
        <v>26</v>
      </c>
      <c r="E37" s="96"/>
      <c r="F37" s="200" t="s">
        <v>227</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1"/>
        <v>0</v>
      </c>
      <c r="C38" s="96"/>
      <c r="D38" s="76" t="s">
        <v>26</v>
      </c>
      <c r="E38" s="96"/>
      <c r="F38" s="200" t="s">
        <v>227</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1"/>
        <v>0</v>
      </c>
      <c r="C39" s="96"/>
      <c r="D39" s="76" t="s">
        <v>26</v>
      </c>
      <c r="E39" s="96"/>
      <c r="F39" s="200" t="s">
        <v>227</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1"/>
        <v>0</v>
      </c>
      <c r="C40" s="96"/>
      <c r="D40" s="76" t="s">
        <v>26</v>
      </c>
      <c r="E40" s="96"/>
      <c r="F40" s="200" t="s">
        <v>227</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1"/>
        <v>0</v>
      </c>
      <c r="C41" s="96"/>
      <c r="D41" s="76" t="s">
        <v>26</v>
      </c>
      <c r="E41" s="96"/>
      <c r="F41" s="200" t="s">
        <v>227</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1"/>
        <v>0</v>
      </c>
      <c r="C42" s="96"/>
      <c r="D42" s="76" t="s">
        <v>26</v>
      </c>
      <c r="E42" s="96"/>
      <c r="F42" s="200" t="s">
        <v>227</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1"/>
        <v>0</v>
      </c>
      <c r="C43" s="96"/>
      <c r="D43" s="76" t="s">
        <v>26</v>
      </c>
      <c r="E43" s="96"/>
      <c r="F43" s="200" t="s">
        <v>227</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1"/>
        <v>0</v>
      </c>
      <c r="C44" s="96"/>
      <c r="D44" s="76" t="s">
        <v>26</v>
      </c>
      <c r="E44" s="96"/>
      <c r="F44" s="200" t="s">
        <v>227</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1"/>
        <v>0</v>
      </c>
      <c r="C45" s="96"/>
      <c r="D45" s="76" t="s">
        <v>26</v>
      </c>
      <c r="E45" s="96"/>
      <c r="F45" s="200" t="s">
        <v>227</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1"/>
        <v>0</v>
      </c>
      <c r="C46" s="96"/>
      <c r="D46" s="76" t="s">
        <v>26</v>
      </c>
      <c r="E46" s="96"/>
      <c r="F46" s="200" t="s">
        <v>227</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1"/>
        <v>0</v>
      </c>
      <c r="C47" s="96"/>
      <c r="D47" s="76" t="s">
        <v>26</v>
      </c>
      <c r="E47" s="96"/>
      <c r="F47" s="200" t="s">
        <v>227</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1"/>
        <v>0</v>
      </c>
      <c r="C48" s="96"/>
      <c r="D48" s="76" t="s">
        <v>26</v>
      </c>
      <c r="E48" s="96"/>
      <c r="F48" s="200" t="s">
        <v>227</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1"/>
        <v>0</v>
      </c>
      <c r="C49" s="96"/>
      <c r="D49" s="76" t="s">
        <v>26</v>
      </c>
      <c r="E49" s="96"/>
      <c r="F49" s="200" t="s">
        <v>227</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1"/>
        <v>0</v>
      </c>
      <c r="C50" s="96"/>
      <c r="D50" s="76" t="s">
        <v>26</v>
      </c>
      <c r="E50" s="96"/>
      <c r="F50" s="200" t="s">
        <v>227</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1"/>
        <v>0</v>
      </c>
      <c r="C51" s="96"/>
      <c r="D51" s="76" t="s">
        <v>26</v>
      </c>
      <c r="E51" s="96"/>
      <c r="F51" s="200" t="s">
        <v>227</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RfCC18I8SofQjD4DgYyG9YLYZqKzr2k/mW5UFHxQGBeRl4fnrVmAlF6woySyfQue/7D9IGXPj+GXAQvR0QWWw==" saltValue="0BnUkavVf8jAJZpqlh+ocA==" spinCount="100000" sheet="1" objects="1" scenarios="1"/>
  <mergeCells count="15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s>
  <conditionalFormatting sqref="C5">
    <cfRule type="expression" dxfId="41" priority="1">
      <formula>$C$5&lt;&gt;""</formula>
    </cfRule>
  </conditionalFormatting>
  <conditionalFormatting sqref="F21:G21">
    <cfRule type="expression" dxfId="40" priority="10">
      <formula>$F$21="Project duration exceeds max years"</formula>
    </cfRule>
  </conditionalFormatting>
  <conditionalFormatting sqref="H13">
    <cfRule type="expression" dxfId="39" priority="8">
      <formula>$F$13&lt;&gt;"Other Danish research institution"</formula>
    </cfRule>
  </conditionalFormatting>
  <conditionalFormatting sqref="J28">
    <cfRule type="expression" dxfId="38" priority="11">
      <formula>$F$27&lt;&gt;""</formula>
    </cfRule>
  </conditionalFormatting>
  <conditionalFormatting sqref="M1:N1048576">
    <cfRule type="expression" dxfId="37" priority="7">
      <formula>$M$26="0 months"</formula>
    </cfRule>
  </conditionalFormatting>
  <conditionalFormatting sqref="O1:P1048576">
    <cfRule type="expression" dxfId="36" priority="6">
      <formula>$O$26="0 months"</formula>
    </cfRule>
  </conditionalFormatting>
  <conditionalFormatting sqref="Q1:R1048576">
    <cfRule type="expression" dxfId="35" priority="5">
      <formula>$Q$26="0 months"</formula>
    </cfRule>
  </conditionalFormatting>
  <conditionalFormatting sqref="S1:T1048576">
    <cfRule type="expression" dxfId="34" priority="4">
      <formula>$S$26="0 months"</formula>
    </cfRule>
  </conditionalFormatting>
  <conditionalFormatting sqref="U1:V1048576">
    <cfRule type="expression" dxfId="33" priority="3">
      <formula>$U$26="0 months"</formula>
    </cfRule>
  </conditionalFormatting>
  <dataValidations count="6">
    <dataValidation type="list" allowBlank="1" showInputMessage="1" showErrorMessage="1" sqref="F13:G13" xr:uid="{06DCB61D-3D43-4768-AC3C-2A9FB8875782}">
      <formula1>INDIRECT($I$12)</formula1>
    </dataValidation>
    <dataValidation type="list" allowBlank="1" showInputMessage="1" showErrorMessage="1" sqref="D32:D51" xr:uid="{396C9B36-0FD5-4210-B1F5-BB6EC1698593}">
      <formula1>INDIRECT($I$13)</formula1>
    </dataValidation>
    <dataValidation type="list" allowBlank="1" showInputMessage="1" showErrorMessage="1" sqref="F15 F18" xr:uid="{005F3CB2-E637-484A-A88D-73805316CC9E}">
      <formula1>INDIRECT("Months[Month]")</formula1>
    </dataValidation>
    <dataValidation type="list" allowBlank="1" showInputMessage="1" showErrorMessage="1" sqref="G18" xr:uid="{8AE99E0E-123C-45C0-B6BD-E91B65D3A6A9}">
      <formula1>INDIRECT("Years")</formula1>
    </dataValidation>
    <dataValidation type="custom" allowBlank="1" showInputMessage="1" showErrorMessage="1" error="Select operational cost and enter whole numbers only" sqref="K32:V51" xr:uid="{FBDE22BD-82E3-4689-B2D0-6D637C05C400}">
      <formula1>AND($D32&lt;&gt;INDEX(INDIRECT($I$13),1), ROUND(K32,0)=K32)</formula1>
    </dataValidation>
    <dataValidation type="list" allowBlank="1" showInputMessage="1" showErrorMessage="1" sqref="G15" xr:uid="{A7452AA4-78FA-46DC-B757-092DCB856DE8}">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2F3E0DFE-F912-41E2-8759-69BF1F137BD5}">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05673-2B7E-435F-A128-0FCD4E13D496}">
  <sheetPr codeName="Sheet19"/>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176</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Institution13</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OperationalCosts13</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5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100000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ca="1" si="1"/>
        <v>0</v>
      </c>
      <c r="C33" s="96"/>
      <c r="D33" s="76" t="s">
        <v>26</v>
      </c>
      <c r="E33" s="96"/>
      <c r="F33" s="200" t="s">
        <v>227</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1"/>
        <v>0</v>
      </c>
      <c r="C34" s="96"/>
      <c r="D34" s="76" t="s">
        <v>26</v>
      </c>
      <c r="E34" s="96"/>
      <c r="F34" s="200" t="s">
        <v>227</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1"/>
        <v>0</v>
      </c>
      <c r="C35" s="96"/>
      <c r="D35" s="76" t="s">
        <v>26</v>
      </c>
      <c r="E35" s="96"/>
      <c r="F35" s="200" t="s">
        <v>227</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1"/>
        <v>0</v>
      </c>
      <c r="C36" s="96"/>
      <c r="D36" s="76" t="s">
        <v>26</v>
      </c>
      <c r="E36" s="96"/>
      <c r="F36" s="200" t="s">
        <v>227</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1"/>
        <v>0</v>
      </c>
      <c r="C37" s="96"/>
      <c r="D37" s="76" t="s">
        <v>26</v>
      </c>
      <c r="E37" s="96"/>
      <c r="F37" s="200" t="s">
        <v>227</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1"/>
        <v>0</v>
      </c>
      <c r="C38" s="96"/>
      <c r="D38" s="76" t="s">
        <v>26</v>
      </c>
      <c r="E38" s="96"/>
      <c r="F38" s="200" t="s">
        <v>227</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1"/>
        <v>0</v>
      </c>
      <c r="C39" s="96"/>
      <c r="D39" s="76" t="s">
        <v>26</v>
      </c>
      <c r="E39" s="96"/>
      <c r="F39" s="200" t="s">
        <v>227</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1"/>
        <v>0</v>
      </c>
      <c r="C40" s="96"/>
      <c r="D40" s="76" t="s">
        <v>26</v>
      </c>
      <c r="E40" s="96"/>
      <c r="F40" s="200" t="s">
        <v>227</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1"/>
        <v>0</v>
      </c>
      <c r="C41" s="96"/>
      <c r="D41" s="76" t="s">
        <v>26</v>
      </c>
      <c r="E41" s="96"/>
      <c r="F41" s="200" t="s">
        <v>227</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1"/>
        <v>0</v>
      </c>
      <c r="C42" s="96"/>
      <c r="D42" s="76" t="s">
        <v>26</v>
      </c>
      <c r="E42" s="96"/>
      <c r="F42" s="200" t="s">
        <v>227</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1"/>
        <v>0</v>
      </c>
      <c r="C43" s="96"/>
      <c r="D43" s="76" t="s">
        <v>26</v>
      </c>
      <c r="E43" s="96"/>
      <c r="F43" s="200" t="s">
        <v>227</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1"/>
        <v>0</v>
      </c>
      <c r="C44" s="96"/>
      <c r="D44" s="76" t="s">
        <v>26</v>
      </c>
      <c r="E44" s="96"/>
      <c r="F44" s="200" t="s">
        <v>227</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1"/>
        <v>0</v>
      </c>
      <c r="C45" s="96"/>
      <c r="D45" s="76" t="s">
        <v>26</v>
      </c>
      <c r="E45" s="96"/>
      <c r="F45" s="200" t="s">
        <v>227</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1"/>
        <v>0</v>
      </c>
      <c r="C46" s="96"/>
      <c r="D46" s="76" t="s">
        <v>26</v>
      </c>
      <c r="E46" s="96"/>
      <c r="F46" s="200" t="s">
        <v>227</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1"/>
        <v>0</v>
      </c>
      <c r="C47" s="96"/>
      <c r="D47" s="76" t="s">
        <v>26</v>
      </c>
      <c r="E47" s="96"/>
      <c r="F47" s="200" t="s">
        <v>227</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1"/>
        <v>0</v>
      </c>
      <c r="C48" s="96"/>
      <c r="D48" s="76" t="s">
        <v>26</v>
      </c>
      <c r="E48" s="96"/>
      <c r="F48" s="200" t="s">
        <v>227</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1"/>
        <v>0</v>
      </c>
      <c r="C49" s="96"/>
      <c r="D49" s="76" t="s">
        <v>26</v>
      </c>
      <c r="E49" s="96"/>
      <c r="F49" s="200" t="s">
        <v>227</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1"/>
        <v>0</v>
      </c>
      <c r="C50" s="96"/>
      <c r="D50" s="76" t="s">
        <v>26</v>
      </c>
      <c r="E50" s="96"/>
      <c r="F50" s="200" t="s">
        <v>227</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1"/>
        <v>0</v>
      </c>
      <c r="C51" s="96"/>
      <c r="D51" s="76" t="s">
        <v>26</v>
      </c>
      <c r="E51" s="96"/>
      <c r="F51" s="200" t="s">
        <v>227</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dKFFUFjoocGS7enVio5lgmSGJ/utVY6T2yc1jsfE9okJSXD9/7fDmlWHtZ3cSsPzDApnv/WMzCZ5gIeYj5Tdgw==" saltValue="mKrr5dPd834qsKxg73DGuA==" spinCount="100000" sheet="1" objects="1" scenarios="1"/>
  <mergeCells count="153">
    <mergeCell ref="F4:G4"/>
    <mergeCell ref="F11:G11"/>
    <mergeCell ref="F13:G13"/>
    <mergeCell ref="F16:G16"/>
    <mergeCell ref="F21:G21"/>
    <mergeCell ref="F19:G19"/>
    <mergeCell ref="I42:J42"/>
    <mergeCell ref="I43:J43"/>
    <mergeCell ref="I30:J30"/>
    <mergeCell ref="I35:J35"/>
    <mergeCell ref="I36:J36"/>
    <mergeCell ref="I37:J37"/>
    <mergeCell ref="I38:J38"/>
    <mergeCell ref="K30:L30"/>
    <mergeCell ref="M30:N30"/>
    <mergeCell ref="O30:P30"/>
    <mergeCell ref="Q30:R30"/>
    <mergeCell ref="S30:T30"/>
    <mergeCell ref="U30:V30"/>
    <mergeCell ref="I32:J32"/>
    <mergeCell ref="I33:J33"/>
    <mergeCell ref="I34:J34"/>
    <mergeCell ref="I49:J49"/>
    <mergeCell ref="I50:J50"/>
    <mergeCell ref="I51:J51"/>
    <mergeCell ref="K32:L32"/>
    <mergeCell ref="K33:L33"/>
    <mergeCell ref="K34:L34"/>
    <mergeCell ref="K35:L35"/>
    <mergeCell ref="K36:L36"/>
    <mergeCell ref="K37:L37"/>
    <mergeCell ref="K38:L38"/>
    <mergeCell ref="K39:L39"/>
    <mergeCell ref="K40:L40"/>
    <mergeCell ref="K41:L41"/>
    <mergeCell ref="K42:L42"/>
    <mergeCell ref="K43:L43"/>
    <mergeCell ref="K44:L44"/>
    <mergeCell ref="I44:J44"/>
    <mergeCell ref="I45:J45"/>
    <mergeCell ref="I46:J46"/>
    <mergeCell ref="I47:J47"/>
    <mergeCell ref="I48:J48"/>
    <mergeCell ref="I39:J39"/>
    <mergeCell ref="I40:J40"/>
    <mergeCell ref="I41:J41"/>
    <mergeCell ref="M49:N49"/>
    <mergeCell ref="M50:N50"/>
    <mergeCell ref="K50:L50"/>
    <mergeCell ref="K51:L51"/>
    <mergeCell ref="M32:N32"/>
    <mergeCell ref="M33:N33"/>
    <mergeCell ref="M34:N34"/>
    <mergeCell ref="M35:N35"/>
    <mergeCell ref="M36:N36"/>
    <mergeCell ref="M37:N37"/>
    <mergeCell ref="M38:N38"/>
    <mergeCell ref="M39:N39"/>
    <mergeCell ref="M40:N40"/>
    <mergeCell ref="M41:N41"/>
    <mergeCell ref="M42:N42"/>
    <mergeCell ref="M43:N43"/>
    <mergeCell ref="M44:N44"/>
    <mergeCell ref="M45:N45"/>
    <mergeCell ref="K45:L45"/>
    <mergeCell ref="K46:L46"/>
    <mergeCell ref="K47:L47"/>
    <mergeCell ref="K48:L48"/>
    <mergeCell ref="K49:L49"/>
    <mergeCell ref="O47:P47"/>
    <mergeCell ref="O48:P48"/>
    <mergeCell ref="O49:P49"/>
    <mergeCell ref="O50:P50"/>
    <mergeCell ref="O51:P51"/>
    <mergeCell ref="M51:N51"/>
    <mergeCell ref="O32:P32"/>
    <mergeCell ref="O33:P33"/>
    <mergeCell ref="O34:P34"/>
    <mergeCell ref="O35:P35"/>
    <mergeCell ref="O36:P36"/>
    <mergeCell ref="O37:P37"/>
    <mergeCell ref="O38:P38"/>
    <mergeCell ref="O39:P39"/>
    <mergeCell ref="O40:P40"/>
    <mergeCell ref="O41:P41"/>
    <mergeCell ref="O42:P42"/>
    <mergeCell ref="O43:P43"/>
    <mergeCell ref="O44:P44"/>
    <mergeCell ref="O45:P45"/>
    <mergeCell ref="O46:P46"/>
    <mergeCell ref="M46:N46"/>
    <mergeCell ref="M47:N47"/>
    <mergeCell ref="M48:N48"/>
    <mergeCell ref="Q37:R37"/>
    <mergeCell ref="Q38:R38"/>
    <mergeCell ref="Q39:R39"/>
    <mergeCell ref="Q40:R40"/>
    <mergeCell ref="Q41:R41"/>
    <mergeCell ref="Q32:R32"/>
    <mergeCell ref="Q33:R33"/>
    <mergeCell ref="Q34:R34"/>
    <mergeCell ref="Q35:R35"/>
    <mergeCell ref="Q36:R36"/>
    <mergeCell ref="Q47:R47"/>
    <mergeCell ref="Q48:R48"/>
    <mergeCell ref="Q49:R49"/>
    <mergeCell ref="Q50:R50"/>
    <mergeCell ref="Q51:R51"/>
    <mergeCell ref="Q42:R42"/>
    <mergeCell ref="Q43:R43"/>
    <mergeCell ref="Q44:R44"/>
    <mergeCell ref="Q45:R45"/>
    <mergeCell ref="Q46:R46"/>
    <mergeCell ref="S37:T37"/>
    <mergeCell ref="S38:T38"/>
    <mergeCell ref="S39:T39"/>
    <mergeCell ref="S40:T40"/>
    <mergeCell ref="S41:T41"/>
    <mergeCell ref="S32:T32"/>
    <mergeCell ref="S33:T33"/>
    <mergeCell ref="S34:T34"/>
    <mergeCell ref="S35:T35"/>
    <mergeCell ref="S36:T36"/>
    <mergeCell ref="S47:T47"/>
    <mergeCell ref="S48:T48"/>
    <mergeCell ref="S49:T49"/>
    <mergeCell ref="S50:T50"/>
    <mergeCell ref="S51:T51"/>
    <mergeCell ref="S42:T42"/>
    <mergeCell ref="S43:T43"/>
    <mergeCell ref="S44:T44"/>
    <mergeCell ref="S45:T45"/>
    <mergeCell ref="S46:T46"/>
    <mergeCell ref="U37:V37"/>
    <mergeCell ref="U38:V38"/>
    <mergeCell ref="U39:V39"/>
    <mergeCell ref="U40:V40"/>
    <mergeCell ref="U41:V41"/>
    <mergeCell ref="U32:V32"/>
    <mergeCell ref="U33:V33"/>
    <mergeCell ref="U34:V34"/>
    <mergeCell ref="U35:V35"/>
    <mergeCell ref="U36:V36"/>
    <mergeCell ref="U47:V47"/>
    <mergeCell ref="U48:V48"/>
    <mergeCell ref="U49:V49"/>
    <mergeCell ref="U50:V50"/>
    <mergeCell ref="U51:V51"/>
    <mergeCell ref="U42:V42"/>
    <mergeCell ref="U43:V43"/>
    <mergeCell ref="U44:V44"/>
    <mergeCell ref="U45:V45"/>
    <mergeCell ref="U46:V46"/>
  </mergeCells>
  <conditionalFormatting sqref="C5">
    <cfRule type="expression" dxfId="31" priority="1">
      <formula>$C$5&lt;&gt;""</formula>
    </cfRule>
  </conditionalFormatting>
  <conditionalFormatting sqref="F21:G21">
    <cfRule type="expression" dxfId="30" priority="262">
      <formula>$F$21="Project duration exceeds max years"</formula>
    </cfRule>
  </conditionalFormatting>
  <conditionalFormatting sqref="H13">
    <cfRule type="expression" dxfId="29" priority="253">
      <formula>$F$13&lt;&gt;"Other Danish research institution"</formula>
    </cfRule>
  </conditionalFormatting>
  <conditionalFormatting sqref="J28">
    <cfRule type="expression" dxfId="28" priority="265">
      <formula>$F$27&lt;&gt;""</formula>
    </cfRule>
  </conditionalFormatting>
  <conditionalFormatting sqref="M1:N1048576">
    <cfRule type="expression" dxfId="27" priority="57">
      <formula>$M$26="0 months"</formula>
    </cfRule>
  </conditionalFormatting>
  <conditionalFormatting sqref="O1:P1048576">
    <cfRule type="expression" dxfId="26" priority="53">
      <formula>$O$26="0 months"</formula>
    </cfRule>
  </conditionalFormatting>
  <conditionalFormatting sqref="Q1:R1048576">
    <cfRule type="expression" dxfId="25" priority="45">
      <formula>$Q$26="0 months"</formula>
    </cfRule>
  </conditionalFormatting>
  <conditionalFormatting sqref="S1:T1048576">
    <cfRule type="expression" dxfId="24" priority="44">
      <formula>$S$26="0 months"</formula>
    </cfRule>
  </conditionalFormatting>
  <conditionalFormatting sqref="U1:V1048576">
    <cfRule type="expression" dxfId="23" priority="22">
      <formula>$U$26="0 months"</formula>
    </cfRule>
  </conditionalFormatting>
  <dataValidations count="6">
    <dataValidation type="list" allowBlank="1" showInputMessage="1" showErrorMessage="1" sqref="F13:G13" xr:uid="{518D5699-9CAF-4B44-86E6-48E81B8F6EFD}">
      <formula1>INDIRECT($I$12)</formula1>
    </dataValidation>
    <dataValidation type="list" allowBlank="1" showInputMessage="1" showErrorMessage="1" sqref="D32:D51" xr:uid="{500E886E-275F-42EC-83AA-8F65053C3EA1}">
      <formula1>INDIRECT($I$13)</formula1>
    </dataValidation>
    <dataValidation type="list" allowBlank="1" showInputMessage="1" showErrorMessage="1" sqref="F15 F18" xr:uid="{EF1F48C7-C049-45B8-BF73-27DDD42CB45F}">
      <formula1>INDIRECT("Months[Month]")</formula1>
    </dataValidation>
    <dataValidation type="list" allowBlank="1" showInputMessage="1" showErrorMessage="1" sqref="G18" xr:uid="{A516C6AD-C03B-4332-9CE0-8815936D9E4A}">
      <formula1>INDIRECT("Years")</formula1>
    </dataValidation>
    <dataValidation type="custom" allowBlank="1" showInputMessage="1" showErrorMessage="1" error="Select operational cost and enter whole numbers only" sqref="K32:V51" xr:uid="{6B19D157-0605-40B5-BFDC-6B79ACF558D6}">
      <formula1>AND($D32&lt;&gt;INDEX(INDIRECT($I$13),1), ROUND(K32,0)=K32)</formula1>
    </dataValidation>
    <dataValidation type="list" allowBlank="1" showInputMessage="1" showErrorMessage="1" sqref="G15" xr:uid="{21410C74-0288-4DFF-A125-6DCFC18E4712}">
      <formula1>INDIRECT("StartYear")</formula1>
    </dataValidation>
  </dataValidations>
  <pageMargins left="0.7" right="0.7" top="0.75" bottom="0.75" header="0.3" footer="0.3"/>
  <pageSetup paperSize="9" orientation="portrait" r:id="rId1"/>
  <ignoredErrors>
    <ignoredError sqref="L23:V23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3DC6E3F5-1421-4DAA-9F48-72B16F929A8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CF447-8C7E-49C7-8E06-C0E3FB1ECE23}">
  <sheetPr codeName="Sheet1">
    <tabColor theme="9" tint="0.79998168889431442"/>
    <pageSetUpPr fitToPage="1"/>
  </sheetPr>
  <dimension ref="A1:U94"/>
  <sheetViews>
    <sheetView showGridLines="0" zoomScaleNormal="100" workbookViewId="0">
      <selection activeCell="J1" sqref="J1"/>
    </sheetView>
  </sheetViews>
  <sheetFormatPr defaultColWidth="0" defaultRowHeight="15" customHeight="1" x14ac:dyDescent="0.25"/>
  <cols>
    <col min="1" max="1" width="2.7109375" style="264" customWidth="1"/>
    <col min="2" max="2" width="1.7109375" style="102" customWidth="1"/>
    <col min="3" max="3" width="38.7109375" style="96" customWidth="1"/>
    <col min="4" max="4" width="2.7109375" style="95" customWidth="1"/>
    <col min="5" max="6" width="23.7109375" style="96" customWidth="1"/>
    <col min="7" max="7" width="25.7109375" style="96" customWidth="1"/>
    <col min="8" max="9" width="13.7109375" style="20" customWidth="1"/>
    <col min="10" max="21" width="13.7109375" style="103" customWidth="1"/>
    <col min="22" max="16384" width="11.7109375" hidden="1"/>
  </cols>
  <sheetData>
    <row r="1" spans="1:21" ht="49.5" customHeight="1" x14ac:dyDescent="0.25">
      <c r="A1" s="262" t="s">
        <v>59</v>
      </c>
      <c r="B1" s="86"/>
      <c r="C1" s="85"/>
      <c r="D1" s="85"/>
      <c r="E1" s="85"/>
      <c r="F1" s="85"/>
      <c r="G1" s="85"/>
      <c r="H1" s="179" t="str">
        <f>HYPERLINK("#'Start page'!$A$1","Go to start page")</f>
        <v>Go to start page</v>
      </c>
      <c r="I1" s="180"/>
      <c r="J1" s="105" t="e">
        <f ca="1">HYPERLINK("#'"&amp;$E$8&amp;"'!$A$1","Go to budget")</f>
        <v>#REF!</v>
      </c>
      <c r="K1" s="104"/>
      <c r="L1" s="85"/>
      <c r="M1" s="85"/>
      <c r="N1" s="85"/>
      <c r="O1" s="85"/>
      <c r="P1" s="85"/>
      <c r="Q1" s="85"/>
      <c r="R1" s="85"/>
      <c r="S1" s="85"/>
      <c r="T1" s="85"/>
      <c r="U1" s="85"/>
    </row>
    <row r="2" spans="1:21" ht="15" customHeight="1" x14ac:dyDescent="0.25">
      <c r="A2" s="262">
        <v>0</v>
      </c>
      <c r="B2" s="86"/>
      <c r="C2" s="85"/>
      <c r="D2" s="85"/>
      <c r="E2" s="85"/>
      <c r="F2" s="85"/>
      <c r="G2" s="85"/>
      <c r="H2" s="179"/>
      <c r="I2" s="180"/>
      <c r="J2" s="105"/>
      <c r="K2" s="104"/>
      <c r="L2" s="85"/>
      <c r="M2" s="85"/>
      <c r="N2" s="85"/>
      <c r="O2" s="85"/>
      <c r="P2" s="85"/>
      <c r="Q2" s="85"/>
      <c r="R2" s="85"/>
      <c r="S2" s="85"/>
      <c r="T2" s="85"/>
      <c r="U2" s="85"/>
    </row>
    <row r="3" spans="1:21" ht="15" customHeight="1" x14ac:dyDescent="0.25">
      <c r="A3" s="262">
        <v>0</v>
      </c>
      <c r="B3" s="277" t="s">
        <v>264</v>
      </c>
      <c r="C3" s="277"/>
      <c r="D3" s="277"/>
      <c r="E3" s="277"/>
      <c r="F3" s="277"/>
      <c r="G3" s="277"/>
      <c r="H3" s="179"/>
      <c r="I3" s="180"/>
      <c r="J3" s="105"/>
      <c r="K3" s="104"/>
      <c r="L3" s="85"/>
      <c r="M3" s="85"/>
      <c r="N3" s="85"/>
      <c r="O3" s="85"/>
      <c r="P3" s="85"/>
      <c r="Q3" s="85"/>
      <c r="R3" s="85"/>
      <c r="S3" s="85"/>
      <c r="T3" s="85"/>
      <c r="U3" s="85"/>
    </row>
    <row r="4" spans="1:21" ht="15" customHeight="1" x14ac:dyDescent="0.25">
      <c r="A4" s="262">
        <v>0</v>
      </c>
      <c r="B4" s="277"/>
      <c r="C4" s="277"/>
      <c r="D4" s="277"/>
      <c r="E4" s="277"/>
      <c r="F4" s="277"/>
      <c r="G4" s="277"/>
      <c r="H4" s="179"/>
      <c r="I4" s="180"/>
      <c r="J4" s="105"/>
      <c r="K4" s="104"/>
      <c r="L4" s="85"/>
      <c r="M4" s="85"/>
      <c r="N4" s="85"/>
      <c r="O4" s="85"/>
      <c r="P4" s="85"/>
      <c r="Q4" s="85"/>
      <c r="R4" s="85"/>
      <c r="S4" s="85"/>
      <c r="T4" s="85"/>
      <c r="U4" s="85"/>
    </row>
    <row r="5" spans="1:21" ht="15" customHeight="1" x14ac:dyDescent="0.25">
      <c r="A5" s="262">
        <v>0</v>
      </c>
      <c r="B5" s="23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C5" s="85"/>
      <c r="D5" s="85"/>
      <c r="E5" s="85"/>
      <c r="F5" s="85"/>
      <c r="G5" s="85"/>
      <c r="H5" s="179"/>
      <c r="I5" s="180"/>
      <c r="J5" s="105"/>
      <c r="K5" s="104"/>
      <c r="L5" s="85"/>
      <c r="M5" s="85"/>
      <c r="N5" s="85"/>
      <c r="O5" s="85"/>
      <c r="P5" s="85"/>
      <c r="Q5" s="85"/>
      <c r="R5" s="85"/>
      <c r="S5" s="85"/>
      <c r="T5" s="85"/>
      <c r="U5" s="85"/>
    </row>
    <row r="6" spans="1:21" s="189" customFormat="1" ht="15" customHeight="1" x14ac:dyDescent="0.25">
      <c r="A6" s="263">
        <v>0</v>
      </c>
      <c r="B6" s="52" t="s">
        <v>45</v>
      </c>
      <c r="C6" s="88" t="s">
        <v>37</v>
      </c>
      <c r="D6" s="52" t="s">
        <v>45</v>
      </c>
      <c r="E6" s="52" t="s">
        <v>45</v>
      </c>
      <c r="F6" s="52" t="s">
        <v>45</v>
      </c>
      <c r="G6" s="52" t="s">
        <v>45</v>
      </c>
      <c r="H6" s="52" t="s">
        <v>45</v>
      </c>
      <c r="I6" s="52" t="s">
        <v>45</v>
      </c>
      <c r="J6" s="52" t="s">
        <v>45</v>
      </c>
      <c r="K6" s="52" t="s">
        <v>45</v>
      </c>
      <c r="L6" s="52" t="str">
        <f>IF(L25&lt;&gt;"0 months",".","")</f>
        <v/>
      </c>
      <c r="M6" s="52" t="str">
        <f>L6</f>
        <v/>
      </c>
      <c r="N6" s="52" t="str">
        <f>IF(N25&lt;&gt;"0 months",".","")</f>
        <v/>
      </c>
      <c r="O6" s="52" t="str">
        <f>N6</f>
        <v/>
      </c>
      <c r="P6" s="52" t="str">
        <f>IF(P25&lt;&gt;"0 months",".","")</f>
        <v/>
      </c>
      <c r="Q6" s="52" t="str">
        <f>P6</f>
        <v/>
      </c>
      <c r="R6" s="52" t="str">
        <f>IF(R25&lt;&gt;"0 months",".","")</f>
        <v/>
      </c>
      <c r="S6" s="52" t="str">
        <f>R6</f>
        <v/>
      </c>
      <c r="T6" s="52" t="str">
        <f>IF(T25&lt;&gt;"0 months",".","")</f>
        <v/>
      </c>
      <c r="U6" s="52" t="str">
        <f>T6</f>
        <v/>
      </c>
    </row>
    <row r="7" spans="1:21" ht="15" customHeight="1" x14ac:dyDescent="0.25">
      <c r="A7" s="263">
        <v>0</v>
      </c>
      <c r="B7" s="227"/>
      <c r="C7" s="9"/>
      <c r="D7" s="63"/>
      <c r="E7" s="9"/>
      <c r="F7" s="9"/>
      <c r="G7" s="9"/>
      <c r="H7" s="9"/>
      <c r="I7" s="9"/>
      <c r="J7" s="9"/>
      <c r="K7" s="9"/>
      <c r="L7" s="9"/>
      <c r="M7" s="9"/>
      <c r="N7" s="9"/>
      <c r="O7" s="9"/>
      <c r="P7" s="9"/>
      <c r="Q7" s="9"/>
      <c r="R7" s="9"/>
      <c r="S7" s="9"/>
      <c r="T7" s="9"/>
      <c r="U7" s="9"/>
    </row>
    <row r="8" spans="1:21" ht="15" customHeight="1" x14ac:dyDescent="0.25">
      <c r="A8" s="263">
        <v>0</v>
      </c>
      <c r="B8" s="9"/>
      <c r="C8" s="130" t="s">
        <v>91</v>
      </c>
      <c r="D8" s="63"/>
      <c r="E8" s="285" t="e" cm="1">
        <f t="array" aca="1" ref="E8" ca="1">INDIRECT("'" &amp; 'Start page'!$C$22 &amp; "'!$F$4")</f>
        <v>#REF!</v>
      </c>
      <c r="F8" s="286"/>
      <c r="G8" s="9"/>
      <c r="H8" s="9"/>
      <c r="I8" s="9"/>
      <c r="J8" s="9"/>
      <c r="K8" s="9"/>
      <c r="L8" s="9"/>
      <c r="M8" s="9"/>
      <c r="N8" s="9"/>
      <c r="O8" s="9"/>
      <c r="P8" s="9"/>
      <c r="Q8" s="9"/>
      <c r="R8" s="9"/>
      <c r="S8" s="9"/>
      <c r="T8" s="9"/>
      <c r="U8" s="9"/>
    </row>
    <row r="9" spans="1:21" ht="15" customHeight="1" x14ac:dyDescent="0.25">
      <c r="A9" s="263">
        <v>0</v>
      </c>
      <c r="B9" s="217"/>
      <c r="C9" s="9"/>
      <c r="D9" s="63"/>
      <c r="E9" s="9"/>
      <c r="F9" s="9"/>
      <c r="G9" s="9"/>
      <c r="H9" s="9"/>
      <c r="I9" s="9"/>
      <c r="J9" s="9"/>
      <c r="K9" s="9"/>
      <c r="L9" s="9"/>
      <c r="M9" s="9"/>
      <c r="N9" s="9"/>
      <c r="O9" s="9"/>
      <c r="P9" s="9"/>
      <c r="Q9" s="9"/>
      <c r="R9" s="9"/>
      <c r="S9" s="9"/>
      <c r="T9" s="9"/>
      <c r="U9" s="9"/>
    </row>
    <row r="10" spans="1:21" ht="15" customHeight="1" x14ac:dyDescent="0.25">
      <c r="A10" s="263">
        <v>0</v>
      </c>
      <c r="B10" s="55"/>
      <c r="C10" s="174"/>
      <c r="D10" s="64"/>
      <c r="E10" s="56"/>
      <c r="F10" s="56"/>
      <c r="G10" s="56"/>
      <c r="H10" s="58"/>
      <c r="I10" s="58"/>
      <c r="J10" s="58"/>
      <c r="K10" s="58"/>
      <c r="L10" s="58"/>
      <c r="M10" s="58"/>
      <c r="N10" s="58"/>
      <c r="O10" s="58"/>
      <c r="P10" s="58"/>
      <c r="Q10" s="58"/>
      <c r="R10" s="58"/>
      <c r="S10" s="58"/>
      <c r="T10" s="58"/>
      <c r="U10" s="57"/>
    </row>
    <row r="11" spans="1:21" ht="15" customHeight="1" x14ac:dyDescent="0.25">
      <c r="A11" s="263">
        <v>0</v>
      </c>
      <c r="B11" s="52"/>
      <c r="C11" s="88" t="s">
        <v>39</v>
      </c>
      <c r="D11" s="65"/>
      <c r="E11" s="52"/>
      <c r="F11" s="52"/>
      <c r="G11" s="52"/>
      <c r="H11" s="52"/>
      <c r="I11" s="52"/>
      <c r="J11" s="52"/>
      <c r="K11" s="52"/>
      <c r="L11" s="52"/>
      <c r="M11" s="52"/>
      <c r="N11" s="52"/>
      <c r="O11" s="52"/>
      <c r="P11" s="52"/>
      <c r="Q11" s="52"/>
      <c r="R11" s="52"/>
      <c r="S11" s="52"/>
      <c r="T11" s="52"/>
      <c r="U11" s="52"/>
    </row>
    <row r="12" spans="1:21" ht="15" customHeight="1" x14ac:dyDescent="0.25">
      <c r="A12" s="263">
        <v>0</v>
      </c>
      <c r="B12" s="9"/>
      <c r="C12" s="9"/>
      <c r="D12" s="63"/>
      <c r="E12" s="9"/>
      <c r="F12" s="9"/>
      <c r="G12" s="9"/>
      <c r="H12" s="9"/>
      <c r="I12" s="9"/>
      <c r="J12" s="9"/>
      <c r="K12" s="9"/>
      <c r="L12" s="9"/>
      <c r="M12" s="9"/>
      <c r="N12" s="9"/>
      <c r="O12" s="9"/>
      <c r="P12" s="9"/>
      <c r="Q12" s="9"/>
      <c r="R12" s="9"/>
      <c r="S12" s="9"/>
      <c r="T12" s="9"/>
      <c r="U12" s="9"/>
    </row>
    <row r="13" spans="1:21" x14ac:dyDescent="0.25">
      <c r="A13" s="263">
        <v>0</v>
      </c>
      <c r="B13" s="9"/>
      <c r="C13" s="130" t="e" cm="1">
        <f t="array" aca="1" ref="C13" ca="1">INDIRECT("'" &amp; 'Start page'!$C$22 &amp; "'!$D$11")</f>
        <v>#REF!</v>
      </c>
      <c r="D13" s="66"/>
      <c r="E13" s="280" t="e" cm="1">
        <f t="array" aca="1" ref="E13" ca="1">IF(INDIRECT("'"&amp;'Start page'!$C$22&amp;"'!$F$11")="","Missing information",INDIRECT("'"&amp;'Start page'!$C$22&amp;"'!$F$11"))</f>
        <v>#REF!</v>
      </c>
      <c r="F13" s="281"/>
      <c r="G13" s="9"/>
      <c r="H13" s="9"/>
      <c r="I13" s="9"/>
      <c r="J13" s="9"/>
      <c r="K13" s="9"/>
      <c r="L13" s="9"/>
      <c r="M13" s="9"/>
      <c r="N13" s="9"/>
      <c r="O13" s="9"/>
      <c r="P13" s="9"/>
      <c r="Q13" s="9"/>
      <c r="R13" s="9"/>
      <c r="S13" s="9"/>
      <c r="T13" s="9"/>
      <c r="U13" s="9"/>
    </row>
    <row r="14" spans="1:21" ht="15" customHeight="1" x14ac:dyDescent="0.25">
      <c r="A14" s="263">
        <v>0</v>
      </c>
      <c r="B14" s="9"/>
      <c r="C14" s="130"/>
      <c r="D14" s="66"/>
      <c r="E14" s="289" t="e" cm="1">
        <f t="array" aca="1" ref="E14" ca="1">IF(INDIRECT("'"&amp;'Start page'!$C$22&amp;"'!$F$12")="","",INDIRECT("'"&amp;'Start page'!$C$22&amp;"'!$F$12"))</f>
        <v>#REF!</v>
      </c>
      <c r="F14" s="289"/>
      <c r="G14" s="9"/>
      <c r="H14" s="9"/>
      <c r="I14" s="9"/>
      <c r="J14" s="9"/>
      <c r="K14" s="9"/>
      <c r="L14" s="9"/>
      <c r="M14" s="9"/>
      <c r="N14" s="9"/>
      <c r="O14" s="9"/>
      <c r="P14" s="9"/>
      <c r="Q14" s="9"/>
      <c r="R14" s="9"/>
      <c r="S14" s="9"/>
      <c r="T14" s="9"/>
      <c r="U14" s="9"/>
    </row>
    <row r="15" spans="1:21" ht="15" customHeight="1" x14ac:dyDescent="0.25">
      <c r="A15" s="263">
        <v>0</v>
      </c>
      <c r="B15" s="9"/>
      <c r="C15" s="130" t="e" cm="1">
        <f t="array" aca="1" ref="C15" ca="1">INDIRECT("'" &amp; 'Start page'!$C$22 &amp; "'!$D$13")</f>
        <v>#REF!</v>
      </c>
      <c r="D15" s="66"/>
      <c r="E15" s="287" t="str" cm="1">
        <f t="array" aca="1" ref="E15" ca="1">IF(ISNUMBER(INDIRECT("'" &amp; 'Start page'!$C$22 &amp; "'!$F$19")),IF(ISNUMBER(SEARCH("other",INDIRECT("'" &amp; 'Start page'!$C$22 &amp; "'!$F$13"))),INDIRECT("'" &amp; 'Start page'!$C$22 &amp; "'!$H$13"),INDIRECT("'" &amp; 'Start page'!$C$22 &amp; "'!$F$13")),"")</f>
        <v/>
      </c>
      <c r="F15" s="281"/>
      <c r="G15" s="177"/>
      <c r="H15" s="130"/>
      <c r="I15" s="288"/>
      <c r="J15" s="288"/>
      <c r="K15" s="288"/>
      <c r="L15" s="9"/>
      <c r="M15" s="9"/>
      <c r="N15" s="9"/>
      <c r="O15" s="9"/>
      <c r="P15" s="9"/>
      <c r="Q15" s="9"/>
      <c r="R15" s="9"/>
      <c r="S15" s="9"/>
      <c r="T15" s="9"/>
      <c r="U15" s="9"/>
    </row>
    <row r="16" spans="1:21" ht="15" customHeight="1" x14ac:dyDescent="0.25">
      <c r="A16" s="263">
        <v>0</v>
      </c>
      <c r="B16" s="9"/>
      <c r="C16" s="130"/>
      <c r="D16" s="66"/>
      <c r="E16" s="103"/>
      <c r="F16" s="9"/>
      <c r="G16" s="178"/>
      <c r="H16" s="9"/>
      <c r="I16" s="9"/>
      <c r="J16" s="9"/>
      <c r="K16" s="9"/>
      <c r="L16" s="9"/>
      <c r="M16" s="9"/>
      <c r="N16" s="9"/>
      <c r="O16" s="9"/>
      <c r="P16" s="9"/>
      <c r="Q16" s="9"/>
      <c r="R16" s="9"/>
      <c r="S16" s="9"/>
      <c r="T16" s="9"/>
      <c r="U16" s="9"/>
    </row>
    <row r="17" spans="1:21" x14ac:dyDescent="0.25">
      <c r="A17" s="263">
        <v>0</v>
      </c>
      <c r="B17" s="9"/>
      <c r="C17" s="130" t="e" cm="1">
        <f t="array" aca="1" ref="C17" ca="1">INDIRECT("'" &amp; 'Start page'!$C$22 &amp; "'!$D$16")</f>
        <v>#REF!</v>
      </c>
      <c r="D17" s="66"/>
      <c r="E17" s="280" t="str" cm="1">
        <f t="array" aca="1" ref="E17" ca="1">IF(ISNUMBER(INDIRECT("'" &amp; 'Start page'!$C$22 &amp; "'!$F$16")),INDIRECT("'" &amp; 'Start page'!$C$22 &amp; "'!$F$16"),"")</f>
        <v/>
      </c>
      <c r="F17" s="281"/>
      <c r="G17" s="177"/>
      <c r="H17" s="9"/>
      <c r="I17" s="282"/>
      <c r="J17" s="282"/>
      <c r="K17" s="282"/>
      <c r="L17" s="9"/>
      <c r="M17" s="9"/>
      <c r="N17" s="9"/>
      <c r="O17" s="9"/>
      <c r="P17" s="9"/>
      <c r="Q17" s="9"/>
      <c r="R17" s="9"/>
      <c r="S17" s="9"/>
      <c r="T17" s="9"/>
      <c r="U17" s="9"/>
    </row>
    <row r="18" spans="1:21" x14ac:dyDescent="0.25">
      <c r="A18" s="263">
        <v>0</v>
      </c>
      <c r="B18" s="132"/>
      <c r="C18" s="130" t="e" cm="1">
        <f t="array" aca="1" ref="C18" ca="1">INDIRECT("'" &amp; 'Start page'!$C$22 &amp; "'!$D$19")</f>
        <v>#REF!</v>
      </c>
      <c r="D18" s="66"/>
      <c r="E18" s="280" t="str" cm="1">
        <f t="array" aca="1" ref="E18" ca="1">IF(ISNUMBER(INDIRECT("'" &amp; 'Start page'!$C$22 &amp; "'!$F$19")),INDIRECT("'" &amp; 'Start page'!$C$22 &amp; "'!$F$19"),"")</f>
        <v/>
      </c>
      <c r="F18" s="281"/>
      <c r="G18" s="177"/>
      <c r="H18" s="9"/>
      <c r="I18" s="282"/>
      <c r="J18" s="282"/>
      <c r="K18" s="282"/>
      <c r="L18" s="9"/>
      <c r="M18" s="9"/>
      <c r="N18" s="9"/>
      <c r="O18" s="9"/>
      <c r="P18" s="9"/>
      <c r="Q18" s="9"/>
      <c r="R18" s="9"/>
      <c r="S18" s="9"/>
      <c r="T18" s="9"/>
      <c r="U18" s="9"/>
    </row>
    <row r="19" spans="1:21" ht="15" customHeight="1" x14ac:dyDescent="0.25">
      <c r="A19" s="263">
        <v>0</v>
      </c>
      <c r="B19" s="132"/>
      <c r="C19" s="130"/>
      <c r="D19" s="66"/>
      <c r="E19" s="103"/>
      <c r="F19" s="9"/>
      <c r="G19" s="9"/>
      <c r="H19" s="9"/>
      <c r="I19" s="9"/>
      <c r="J19" s="9"/>
      <c r="K19" s="9"/>
      <c r="L19" s="9"/>
      <c r="M19" s="9"/>
      <c r="N19" s="9"/>
      <c r="O19" s="9"/>
      <c r="P19" s="9"/>
      <c r="Q19" s="9"/>
      <c r="R19" s="9"/>
      <c r="S19" s="9"/>
      <c r="T19" s="9"/>
      <c r="U19" s="9"/>
    </row>
    <row r="20" spans="1:21" ht="15" customHeight="1" x14ac:dyDescent="0.25">
      <c r="A20" s="263">
        <v>0</v>
      </c>
      <c r="B20" s="9"/>
      <c r="C20" s="130" t="s">
        <v>5</v>
      </c>
      <c r="D20" s="66"/>
      <c r="E20" s="283" t="str" cm="1">
        <f t="array" aca="1" ref="E20" ca="1">IF(ISNUMBER(INDIRECT("'" &amp; 'Start page'!$C$22 &amp; "'!$F$19")),INDIRECT("'"&amp;'Start page'!$C$22&amp;"'!$F$21"),"")</f>
        <v/>
      </c>
      <c r="F20" s="284"/>
      <c r="G20" s="9"/>
      <c r="H20" s="9"/>
      <c r="I20" s="9"/>
      <c r="J20" s="9"/>
      <c r="K20" s="9"/>
      <c r="L20" s="9"/>
      <c r="M20" s="9"/>
      <c r="N20" s="9"/>
      <c r="O20" s="9"/>
      <c r="P20" s="9"/>
      <c r="Q20" s="9"/>
      <c r="R20" s="9"/>
      <c r="S20" s="9"/>
      <c r="T20" s="9"/>
      <c r="U20" s="9"/>
    </row>
    <row r="21" spans="1:21" ht="15" customHeight="1" x14ac:dyDescent="0.25">
      <c r="A21" s="263">
        <v>0</v>
      </c>
      <c r="B21" s="9"/>
      <c r="C21" s="130"/>
      <c r="D21" s="66"/>
      <c r="F21" s="9"/>
      <c r="G21" s="9"/>
      <c r="H21" s="9"/>
      <c r="I21" s="9"/>
      <c r="J21" s="9"/>
      <c r="K21" s="9"/>
      <c r="L21" s="9"/>
      <c r="M21" s="9"/>
      <c r="N21" s="9"/>
      <c r="O21" s="9"/>
      <c r="P21" s="9"/>
      <c r="Q21" s="9"/>
      <c r="R21" s="9"/>
      <c r="S21" s="9"/>
      <c r="T21" s="9"/>
      <c r="U21" s="9"/>
    </row>
    <row r="22" spans="1:21" ht="15" customHeight="1" x14ac:dyDescent="0.25">
      <c r="A22" s="263">
        <v>0</v>
      </c>
      <c r="B22" s="55"/>
      <c r="C22" s="56"/>
      <c r="D22" s="64"/>
      <c r="E22" s="56"/>
      <c r="F22" s="56"/>
      <c r="G22" s="56"/>
      <c r="H22" s="58"/>
      <c r="I22" s="58"/>
      <c r="J22" s="58"/>
      <c r="K22" s="58"/>
      <c r="L22" s="58"/>
      <c r="M22" s="58"/>
      <c r="N22" s="58"/>
      <c r="O22" s="58"/>
      <c r="P22" s="58"/>
      <c r="Q22" s="58"/>
      <c r="R22" s="58"/>
      <c r="S22" s="58"/>
      <c r="T22" s="58"/>
      <c r="U22" s="57"/>
    </row>
    <row r="23" spans="1:21" ht="15" customHeight="1" x14ac:dyDescent="0.25">
      <c r="A23" s="263">
        <v>0</v>
      </c>
      <c r="B23" s="7"/>
      <c r="C23" s="88" t="s">
        <v>40</v>
      </c>
      <c r="D23" s="62"/>
      <c r="E23" s="89"/>
      <c r="F23" s="90"/>
      <c r="G23" s="90"/>
      <c r="H23" s="278" t="s">
        <v>14</v>
      </c>
      <c r="I23" s="279"/>
      <c r="J23" s="93" t="str">
        <f ca="1">IF($E$17="","",YEAR($E$17))</f>
        <v/>
      </c>
      <c r="K23" s="92"/>
      <c r="L23" s="93" t="str">
        <f ca="1">IFERROR(J23+1,"")</f>
        <v/>
      </c>
      <c r="M23" s="92"/>
      <c r="N23" s="93" t="str">
        <f ca="1">IFERROR(L23+1,"")</f>
        <v/>
      </c>
      <c r="O23" s="92"/>
      <c r="P23" s="93" t="str">
        <f ca="1">IFERROR(N23+1,"")</f>
        <v/>
      </c>
      <c r="Q23" s="92"/>
      <c r="R23" s="93" t="str">
        <f ca="1">IFERROR(P23+1,"")</f>
        <v/>
      </c>
      <c r="S23" s="92"/>
      <c r="T23" s="93" t="str">
        <f ca="1">IFERROR(R23+1,"")</f>
        <v/>
      </c>
      <c r="U23" s="92"/>
    </row>
    <row r="24" spans="1:21" ht="15" customHeight="1" x14ac:dyDescent="0.25">
      <c r="A24" s="263" t="str">
        <f ca="1">IFERROR(VLOOKUP('Lists (hide)'!G5,INDIRECT("'"&amp;$E$8&amp;"'!A:B"),2,0),"")</f>
        <v/>
      </c>
      <c r="B24" s="8"/>
      <c r="C24" s="95" t="s">
        <v>32</v>
      </c>
      <c r="F24" s="9"/>
      <c r="G24" s="9"/>
      <c r="H24" s="10"/>
      <c r="I24" s="11"/>
      <c r="J24" s="97" t="e" cm="1">
        <f t="array" aca="1" ref="J24" ca="1">OFFSET(INDEX(INDIRECT("'"&amp;$E$8&amp;"'!C:C"), MATCH(A24, INDIRECT("'"&amp;$E$8&amp;"'!B:B"),0)),0,8,1,12)</f>
        <v>#REF!</v>
      </c>
      <c r="K24" s="98"/>
      <c r="L24" s="97"/>
      <c r="M24" s="98"/>
      <c r="N24" s="97"/>
      <c r="O24" s="98"/>
      <c r="P24" s="97"/>
      <c r="Q24" s="98"/>
      <c r="R24" s="97"/>
      <c r="S24" s="98"/>
      <c r="T24" s="97"/>
      <c r="U24" s="98"/>
    </row>
    <row r="25" spans="1:21" ht="15" customHeight="1" x14ac:dyDescent="0.25">
      <c r="A25" s="263" t="str">
        <f ca="1">IFERROR(VLOOKUP('Lists (hide)'!G6,INDIRECT("'"&amp;$E$8&amp;"'!A:B"),2,0),"")</f>
        <v/>
      </c>
      <c r="B25" s="8"/>
      <c r="C25" s="96" t="s">
        <v>27</v>
      </c>
      <c r="F25" s="9"/>
      <c r="G25" s="9"/>
      <c r="H25" s="31"/>
      <c r="I25" s="12"/>
      <c r="J25" s="13">
        <f ca="1">IFERROR(IF(DAY(K24)&lt;&gt;DAY(J24),DATEDIF(J24,DATE(YEAR(K24),MONTH(K24)+1,1),"m")&amp;" months",DATEDIF(J24,K24,"m")&amp;" months"),0)</f>
        <v>0</v>
      </c>
      <c r="K25" s="99"/>
      <c r="L25" s="13" t="str">
        <f>IFERROR(IF(DAY(M24)&lt;&gt;DAY(L24),DATEDIF(L24,DATE(YEAR(M24),MONTH(M24)+1,1),"m")&amp;" months",DATEDIF(L24,M24,"m")&amp;" months"),0)</f>
        <v>0 months</v>
      </c>
      <c r="M25" s="99"/>
      <c r="N25" s="13" t="str">
        <f>IFERROR(IF(DAY(O24)&lt;&gt;DAY(N24),DATEDIF(N24,DATE(YEAR(O24),MONTH(O24)+1,1),"m")&amp;" months",DATEDIF(N24,O24,"m")&amp;" months"),0)</f>
        <v>0 months</v>
      </c>
      <c r="O25" s="99"/>
      <c r="P25" s="13" t="str">
        <f>IFERROR(IF(DAY(Q24)&lt;&gt;DAY(P24),DATEDIF(P24,DATE(YEAR(Q24),MONTH(Q24)+1,1),"m")&amp;" months",DATEDIF(P24,Q24,"m")&amp;" months"),0)</f>
        <v>0 months</v>
      </c>
      <c r="Q25" s="99"/>
      <c r="R25" s="13" t="str">
        <f>IFERROR(IF(DAY(S24)&lt;&gt;DAY(R24),DATEDIF(R24,DATE(YEAR(S24),MONTH(S24)+1,1),"m")&amp;" months",DATEDIF(R24,S24,"m")&amp;" months"),0)</f>
        <v>0 months</v>
      </c>
      <c r="S25" s="99"/>
      <c r="T25" s="14" t="str">
        <f>IFERROR(IF(DAY(U24)&lt;&gt;DAY(T24),DATEDIF(T24,DATE(YEAR(U24),MONTH(U24)+1,1),"m")&amp;" months",DATEDIF(T24,U24,"m")&amp;" months"),0)</f>
        <v>0 months</v>
      </c>
      <c r="U25" s="99"/>
    </row>
    <row r="26" spans="1:21" ht="15" customHeight="1" x14ac:dyDescent="0.25">
      <c r="A26" s="263" t="str">
        <f ca="1">IFERROR(VLOOKUP('Lists (hide)'!G7,INDIRECT("'"&amp;$E$8&amp;"'!A:B"),2,0),"")</f>
        <v/>
      </c>
      <c r="B26" s="8"/>
      <c r="F26" s="9"/>
      <c r="G26" s="9"/>
      <c r="H26" s="100"/>
      <c r="I26" s="12"/>
      <c r="J26" s="13"/>
      <c r="K26" s="99"/>
      <c r="L26" s="13"/>
      <c r="M26" s="99"/>
      <c r="N26" s="13"/>
      <c r="O26" s="99"/>
      <c r="P26" s="13"/>
      <c r="Q26" s="99"/>
      <c r="R26" s="13"/>
      <c r="S26" s="99"/>
      <c r="T26" s="14"/>
      <c r="U26" s="99"/>
    </row>
    <row r="27" spans="1:21" ht="15" customHeight="1" x14ac:dyDescent="0.25">
      <c r="A27" s="263" t="str">
        <f ca="1">IFERROR(VLOOKUP('Lists (hide)'!G8,INDIRECT("'"&amp;$E$8&amp;"'!A:B"),2,0),"")</f>
        <v/>
      </c>
      <c r="B27" s="32"/>
      <c r="C27" s="33" t="str" cm="1">
        <f t="array" aca="1" ref="C27" ca="1">IFERROR(
    IF(A27&lt;100,OFFSET(INDEX(INDIRECT("'"&amp;$E$8&amp;"'!D:D"), MATCH(A27, INDIRECT("'"&amp;$E$8&amp;"'!B:B"),0)), 0, 0, 1, 1),
        IF(A27&lt;200,OFFSET(INDEX(INDIRECT("'"&amp;$E$8&amp;"'!D:D"), MATCH(A27, INDIRECT("'"&amp;$E$8&amp;"'!B:B"),0)), 0, 0, 1, 5),
            IF(A27&gt;200, OFFSET(INDEX(INDIRECT("'"&amp;$E$8&amp;"'!D:D"), MATCH(A27, INDIRECT("'"&amp;$E$8&amp;"'!B:B"),0)), 0, 0, 1, 3),
                ""))),"")</f>
        <v/>
      </c>
      <c r="D27" s="67"/>
      <c r="E27" s="33"/>
      <c r="F27" s="33"/>
      <c r="G27" s="33"/>
      <c r="H27" s="186" t="str" cm="1">
        <f t="array" aca="1" ref="H27" ca="1">IFERROR(IF(A27&lt;=20,"",IF(AND(A27&lt;200,A27&lt;&gt;33),OFFSET(INDEX(INDIRECT("'"&amp;$E$8&amp;"'!D:D"), MATCH(A27, INDIRECT("'"&amp;$E$8&amp;"'!B:B"),0)),0,5,1,14),OFFSET(INDEX(INDIRECT("'"&amp;$E$8&amp;"'!D:D"), MATCH(A27, INDIRECT("'"&amp;$E$8&amp;"'!B:B"),0)),0,4,1,14))),"")</f>
        <v/>
      </c>
      <c r="I27" s="36"/>
      <c r="J27" s="34"/>
      <c r="K27" s="35"/>
      <c r="L27" s="34"/>
      <c r="M27" s="35"/>
      <c r="N27" s="34"/>
      <c r="O27" s="35"/>
      <c r="P27" s="34"/>
      <c r="Q27" s="35"/>
      <c r="R27" s="34"/>
      <c r="S27" s="35"/>
      <c r="T27" s="34"/>
      <c r="U27" s="35"/>
    </row>
    <row r="28" spans="1:21" ht="15" customHeight="1" x14ac:dyDescent="0.25">
      <c r="A28" s="263" t="str">
        <f ca="1">IFERROR(VLOOKUP('Lists (hide)'!G9,INDIRECT("'"&amp;$E$8&amp;"'!A:B"),2,0),"")</f>
        <v/>
      </c>
      <c r="C28" s="96" t="str" cm="1">
        <f t="array" aca="1" ref="C28" ca="1">IFERROR(
    IF(A28&lt;100,OFFSET(INDEX(INDIRECT("'"&amp;$E$8&amp;"'!D:D"), MATCH(A28, INDIRECT("'"&amp;$E$8&amp;"'!B:B"),0)), 0, 0, 1, 1),
        IF(A28&lt;200,OFFSET(INDEX(INDIRECT("'"&amp;$E$8&amp;"'!D:D"), MATCH(A28, INDIRECT("'"&amp;$E$8&amp;"'!B:B"),0)), 0, 0, 1, 5),
            IF(A28&gt;200, OFFSET(INDEX(INDIRECT("'"&amp;$E$8&amp;"'!D:D"), MATCH(A28, INDIRECT("'"&amp;$E$8&amp;"'!B:B"),0)), 0, 0, 1, 3),
                ""))),"")</f>
        <v/>
      </c>
      <c r="H28" s="17" t="str" cm="1">
        <f t="array" aca="1" ref="H28" ca="1">IFERROR(IF(A28&lt;=20,"",IF(AND(A28&lt;200,A28&lt;&gt;33),OFFSET(INDEX(INDIRECT("'"&amp;$E$8&amp;"'!D:D"), MATCH(A28, INDIRECT("'"&amp;$E$8&amp;"'!B:B"),0)),0,5,1,14),OFFSET(INDEX(INDIRECT("'"&amp;$E$8&amp;"'!D:D"), MATCH(A28, INDIRECT("'"&amp;$E$8&amp;"'!B:B"),0)),0,4,1,14))),"")</f>
        <v/>
      </c>
      <c r="I28" s="18"/>
      <c r="J28" s="15"/>
      <c r="K28" s="16"/>
      <c r="L28" s="15"/>
      <c r="M28" s="16"/>
      <c r="N28" s="15"/>
      <c r="O28" s="16"/>
      <c r="P28" s="15"/>
      <c r="Q28" s="16"/>
      <c r="R28" s="15"/>
      <c r="S28" s="16"/>
      <c r="T28" s="15"/>
      <c r="U28" s="16"/>
    </row>
    <row r="29" spans="1:21" ht="15" customHeight="1" x14ac:dyDescent="0.25">
      <c r="A29" s="263" t="str">
        <f ca="1">IFERROR(VLOOKUP('Lists (hide)'!G10,INDIRECT("'"&amp;$E$8&amp;"'!A:B"),2,0),"")</f>
        <v/>
      </c>
      <c r="C29" s="96" t="str" cm="1">
        <f t="array" aca="1" ref="C29" ca="1">IFERROR(
    IF(A29&lt;100,OFFSET(INDEX(INDIRECT("'"&amp;$E$8&amp;"'!D:D"), MATCH(A29, INDIRECT("'"&amp;$E$8&amp;"'!B:B"),0)), 0, 0, 1, 1),
        IF(A29&lt;200,OFFSET(INDEX(INDIRECT("'"&amp;$E$8&amp;"'!D:D"), MATCH(A29, INDIRECT("'"&amp;$E$8&amp;"'!B:B"),0)), 0, 0, 1, 5),
            IF(A29&gt;200, OFFSET(INDEX(INDIRECT("'"&amp;$E$8&amp;"'!D:D"), MATCH(A29, INDIRECT("'"&amp;$E$8&amp;"'!B:B"),0)), 0, 0, 1, 3),
                ""))),"")</f>
        <v/>
      </c>
      <c r="H29" s="17" t="str" cm="1">
        <f t="array" aca="1" ref="H29" ca="1">IFERROR(IF(A29&lt;=20,"",IF(AND(A29&lt;200,A29&lt;&gt;33),OFFSET(INDEX(INDIRECT("'"&amp;$E$8&amp;"'!D:D"), MATCH(A29, INDIRECT("'"&amp;$E$8&amp;"'!B:B"),0)),0,5,1,14),OFFSET(INDEX(INDIRECT("'"&amp;$E$8&amp;"'!D:D"), MATCH(A29, INDIRECT("'"&amp;$E$8&amp;"'!B:B"),0)),0,4,1,14))),"")</f>
        <v/>
      </c>
      <c r="I29" s="18"/>
      <c r="J29" s="15"/>
      <c r="K29" s="16"/>
      <c r="L29" s="15"/>
      <c r="M29" s="16"/>
      <c r="N29" s="15"/>
      <c r="O29" s="16"/>
      <c r="P29" s="15"/>
      <c r="Q29" s="16"/>
      <c r="R29" s="15"/>
      <c r="S29" s="16"/>
      <c r="T29" s="15"/>
      <c r="U29" s="16"/>
    </row>
    <row r="30" spans="1:21" ht="15" customHeight="1" x14ac:dyDescent="0.25">
      <c r="A30" s="263" t="str">
        <f ca="1">IFERROR(VLOOKUP('Lists (hide)'!G11,INDIRECT("'"&amp;$E$8&amp;"'!A:B"),2,0),"")</f>
        <v/>
      </c>
      <c r="C30" s="96" t="str" cm="1">
        <f t="array" aca="1" ref="C30" ca="1">IFERROR(
    IF(A30&lt;100,OFFSET(INDEX(INDIRECT("'"&amp;$E$8&amp;"'!D:D"), MATCH(A30, INDIRECT("'"&amp;$E$8&amp;"'!B:B"),0)), 0, 0, 1, 1),
        IF(A30&lt;200,OFFSET(INDEX(INDIRECT("'"&amp;$E$8&amp;"'!D:D"), MATCH(A30, INDIRECT("'"&amp;$E$8&amp;"'!B:B"),0)), 0, 0, 1, 5),
            IF(A30&gt;200, OFFSET(INDEX(INDIRECT("'"&amp;$E$8&amp;"'!D:D"), MATCH(A30, INDIRECT("'"&amp;$E$8&amp;"'!B:B"),0)), 0, 0, 1, 3),
                ""))),"")</f>
        <v/>
      </c>
      <c r="E30" s="19"/>
      <c r="H30" s="17" t="str" cm="1">
        <f t="array" aca="1" ref="H30" ca="1">IFERROR(IF(A30&lt;=20,"",IF(AND(A30&lt;200,A30&lt;&gt;33),OFFSET(INDEX(INDIRECT("'"&amp;$E$8&amp;"'!D:D"), MATCH(A30, INDIRECT("'"&amp;$E$8&amp;"'!B:B"),0)),0,5,1,14),OFFSET(INDEX(INDIRECT("'"&amp;$E$8&amp;"'!D:D"), MATCH(A30, INDIRECT("'"&amp;$E$8&amp;"'!B:B"),0)),0,4,1,14))),"")</f>
        <v/>
      </c>
      <c r="I30" s="18"/>
      <c r="J30" s="15"/>
      <c r="K30" s="16"/>
      <c r="L30" s="15"/>
      <c r="M30" s="16"/>
      <c r="N30" s="15"/>
      <c r="O30" s="16"/>
      <c r="P30" s="15"/>
      <c r="Q30" s="16"/>
      <c r="R30" s="15"/>
      <c r="S30" s="16"/>
      <c r="T30" s="15"/>
      <c r="U30" s="16"/>
    </row>
    <row r="31" spans="1:21" ht="15" customHeight="1" x14ac:dyDescent="0.25">
      <c r="A31" s="263" t="str">
        <f ca="1">IFERROR(VLOOKUP('Lists (hide)'!G12,INDIRECT("'"&amp;$E$8&amp;"'!A:B"),2,0),"")</f>
        <v/>
      </c>
      <c r="C31" s="96" t="str" cm="1">
        <f t="array" aca="1" ref="C31" ca="1">IFERROR(
    IF(A31&lt;100,OFFSET(INDEX(INDIRECT("'"&amp;$E$8&amp;"'!D:D"), MATCH(A31, INDIRECT("'"&amp;$E$8&amp;"'!B:B"),0)), 0, 0, 1, 1),
        IF(A31&lt;200,OFFSET(INDEX(INDIRECT("'"&amp;$E$8&amp;"'!D:D"), MATCH(A31, INDIRECT("'"&amp;$E$8&amp;"'!B:B"),0)), 0, 0, 1, 5),
            IF(A31&gt;200, OFFSET(INDEX(INDIRECT("'"&amp;$E$8&amp;"'!D:D"), MATCH(A31, INDIRECT("'"&amp;$E$8&amp;"'!B:B"),0)), 0, 0, 1, 3),
                ""))),"")</f>
        <v/>
      </c>
      <c r="E31" s="19"/>
      <c r="H31" s="17" t="str" cm="1">
        <f t="array" aca="1" ref="H31" ca="1">IFERROR(IF(A31&lt;=20,"",IF(AND(A31&lt;200,A31&lt;&gt;33),OFFSET(INDEX(INDIRECT("'"&amp;$E$8&amp;"'!D:D"), MATCH(A31, INDIRECT("'"&amp;$E$8&amp;"'!B:B"),0)),0,5,1,14),OFFSET(INDEX(INDIRECT("'"&amp;$E$8&amp;"'!D:D"), MATCH(A31, INDIRECT("'"&amp;$E$8&amp;"'!B:B"),0)),0,4,1,14))),"")</f>
        <v/>
      </c>
      <c r="I31" s="18"/>
      <c r="J31" s="15"/>
      <c r="K31" s="16"/>
      <c r="L31" s="15"/>
      <c r="M31" s="16"/>
      <c r="N31" s="15"/>
      <c r="O31" s="16"/>
      <c r="P31" s="15"/>
      <c r="Q31" s="16"/>
      <c r="R31" s="15"/>
      <c r="S31" s="16"/>
      <c r="T31" s="15"/>
      <c r="U31" s="16"/>
    </row>
    <row r="32" spans="1:21" ht="15" customHeight="1" x14ac:dyDescent="0.25">
      <c r="A32" s="263" t="str">
        <f ca="1">IFERROR(VLOOKUP('Lists (hide)'!G13,INDIRECT("'"&amp;$E$8&amp;"'!A:B"),2,0),"")</f>
        <v/>
      </c>
      <c r="C32" s="96" t="str" cm="1">
        <f t="array" aca="1" ref="C32" ca="1">IFERROR(
    IF(A32&lt;100,OFFSET(INDEX(INDIRECT("'"&amp;$E$8&amp;"'!D:D"), MATCH(A32, INDIRECT("'"&amp;$E$8&amp;"'!B:B"),0)), 0, 0, 1, 1),
        IF(A32&lt;200,OFFSET(INDEX(INDIRECT("'"&amp;$E$8&amp;"'!D:D"), MATCH(A32, INDIRECT("'"&amp;$E$8&amp;"'!B:B"),0)), 0, 0, 1, 5),
            IF(A32&gt;200, OFFSET(INDEX(INDIRECT("'"&amp;$E$8&amp;"'!D:D"), MATCH(A32, INDIRECT("'"&amp;$E$8&amp;"'!B:B"),0)), 0, 0, 1, 3),
                ""))),"")</f>
        <v/>
      </c>
      <c r="E32" s="19"/>
      <c r="H32" s="17" t="str" cm="1">
        <f t="array" aca="1" ref="H32" ca="1">IFERROR(IF(A32&lt;=20,"",IF(AND(A32&lt;200,A32&lt;&gt;33),OFFSET(INDEX(INDIRECT("'"&amp;$E$8&amp;"'!D:D"), MATCH(A32, INDIRECT("'"&amp;$E$8&amp;"'!B:B"),0)),0,5,1,14),OFFSET(INDEX(INDIRECT("'"&amp;$E$8&amp;"'!D:D"), MATCH(A32, INDIRECT("'"&amp;$E$8&amp;"'!B:B"),0)),0,4,1,14))),"")</f>
        <v/>
      </c>
      <c r="I32" s="18"/>
      <c r="J32" s="15"/>
      <c r="K32" s="16"/>
      <c r="L32" s="15"/>
      <c r="M32" s="16"/>
      <c r="N32" s="15"/>
      <c r="O32" s="16"/>
      <c r="P32" s="15"/>
      <c r="Q32" s="16"/>
      <c r="R32" s="15"/>
      <c r="S32" s="16"/>
      <c r="T32" s="15"/>
      <c r="U32" s="16"/>
    </row>
    <row r="33" spans="1:21" ht="15" customHeight="1" x14ac:dyDescent="0.25">
      <c r="A33" s="263" t="str">
        <f ca="1">IFERROR(VLOOKUP('Lists (hide)'!G14,INDIRECT("'"&amp;$E$8&amp;"'!A:B"),2,0),"")</f>
        <v/>
      </c>
      <c r="C33" s="96" t="str" cm="1">
        <f t="array" aca="1" ref="C33" ca="1">IFERROR(
    IF(A33&lt;100,OFFSET(INDEX(INDIRECT("'"&amp;$E$8&amp;"'!D:D"), MATCH(A33, INDIRECT("'"&amp;$E$8&amp;"'!B:B"),0)), 0, 0, 1, 1),
        IF(A33&lt;200,OFFSET(INDEX(INDIRECT("'"&amp;$E$8&amp;"'!D:D"), MATCH(A33, INDIRECT("'"&amp;$E$8&amp;"'!B:B"),0)), 0, 0, 1, 5),
            IF(A33&gt;200, OFFSET(INDEX(INDIRECT("'"&amp;$E$8&amp;"'!D:D"), MATCH(A33, INDIRECT("'"&amp;$E$8&amp;"'!B:B"),0)), 0, 0, 1, 3),
                ""))),"")</f>
        <v/>
      </c>
      <c r="E33" s="19"/>
      <c r="H33" s="17" t="str" cm="1">
        <f t="array" aca="1" ref="H33" ca="1">IFERROR(IF(A33&lt;=20,"",IF(AND(A33&lt;200,A33&lt;&gt;33),OFFSET(INDEX(INDIRECT("'"&amp;$E$8&amp;"'!D:D"), MATCH(A33, INDIRECT("'"&amp;$E$8&amp;"'!B:B"),0)),0,5,1,14),OFFSET(INDEX(INDIRECT("'"&amp;$E$8&amp;"'!D:D"), MATCH(A33, INDIRECT("'"&amp;$E$8&amp;"'!B:B"),0)),0,4,1,14))),"")</f>
        <v/>
      </c>
      <c r="I33" s="18"/>
      <c r="J33" s="15"/>
      <c r="K33" s="16"/>
      <c r="L33" s="15"/>
      <c r="M33" s="16"/>
      <c r="N33" s="15"/>
      <c r="O33" s="16"/>
      <c r="P33" s="15"/>
      <c r="Q33" s="16"/>
      <c r="R33" s="15"/>
      <c r="S33" s="16"/>
      <c r="T33" s="15"/>
      <c r="U33" s="16"/>
    </row>
    <row r="34" spans="1:21" ht="15" customHeight="1" x14ac:dyDescent="0.25">
      <c r="A34" s="263" t="str">
        <f ca="1">IFERROR(VLOOKUP('Lists (hide)'!G15,INDIRECT("'"&amp;$E$8&amp;"'!A:B"),2,0),"")</f>
        <v/>
      </c>
      <c r="C34" s="96" t="str" cm="1">
        <f t="array" aca="1" ref="C34" ca="1">IFERROR(
    IF(A34&lt;100,OFFSET(INDEX(INDIRECT("'"&amp;$E$8&amp;"'!D:D"), MATCH(A34, INDIRECT("'"&amp;$E$8&amp;"'!B:B"),0)), 0, 0, 1, 1),
        IF(A34&lt;200,OFFSET(INDEX(INDIRECT("'"&amp;$E$8&amp;"'!D:D"), MATCH(A34, INDIRECT("'"&amp;$E$8&amp;"'!B:B"),0)), 0, 0, 1, 5),
            IF(A34&gt;200, OFFSET(INDEX(INDIRECT("'"&amp;$E$8&amp;"'!D:D"), MATCH(A34, INDIRECT("'"&amp;$E$8&amp;"'!B:B"),0)), 0, 0, 1, 3),
                ""))),"")</f>
        <v/>
      </c>
      <c r="E34" s="19"/>
      <c r="H34" s="17" t="str" cm="1">
        <f t="array" aca="1" ref="H34" ca="1">IFERROR(IF(A34&lt;=20,"",IF(AND(A34&lt;200,A34&lt;&gt;33),OFFSET(INDEX(INDIRECT("'"&amp;$E$8&amp;"'!D:D"), MATCH(A34, INDIRECT("'"&amp;$E$8&amp;"'!B:B"),0)),0,5,1,14),OFFSET(INDEX(INDIRECT("'"&amp;$E$8&amp;"'!D:D"), MATCH(A34, INDIRECT("'"&amp;$E$8&amp;"'!B:B"),0)),0,4,1,14))),"")</f>
        <v/>
      </c>
      <c r="I34" s="18"/>
      <c r="J34" s="15"/>
      <c r="K34" s="16"/>
      <c r="L34" s="15"/>
      <c r="M34" s="16"/>
      <c r="N34" s="15"/>
      <c r="O34" s="16"/>
      <c r="P34" s="15"/>
      <c r="Q34" s="16"/>
      <c r="R34" s="15"/>
      <c r="S34" s="16"/>
      <c r="T34" s="15"/>
      <c r="U34" s="16"/>
    </row>
    <row r="35" spans="1:21" ht="15" customHeight="1" x14ac:dyDescent="0.25">
      <c r="A35" s="263" t="str">
        <f ca="1">IFERROR(VLOOKUP('Lists (hide)'!G16,INDIRECT("'"&amp;$E$8&amp;"'!A:B"),2,0),"")</f>
        <v/>
      </c>
      <c r="C35" s="96" t="str" cm="1">
        <f t="array" aca="1" ref="C35" ca="1">IFERROR(
    IF(A35&lt;100,OFFSET(INDEX(INDIRECT("'"&amp;$E$8&amp;"'!D:D"), MATCH(A35, INDIRECT("'"&amp;$E$8&amp;"'!B:B"),0)), 0, 0, 1, 1),
        IF(A35&lt;200,OFFSET(INDEX(INDIRECT("'"&amp;$E$8&amp;"'!D:D"), MATCH(A35, INDIRECT("'"&amp;$E$8&amp;"'!B:B"),0)), 0, 0, 1, 5),
            IF(A35&gt;200, OFFSET(INDEX(INDIRECT("'"&amp;$E$8&amp;"'!D:D"), MATCH(A35, INDIRECT("'"&amp;$E$8&amp;"'!B:B"),0)), 0, 0, 1, 3),
                ""))),"")</f>
        <v/>
      </c>
      <c r="E35" s="19"/>
      <c r="H35" s="17" t="str" cm="1">
        <f t="array" aca="1" ref="H35" ca="1">IFERROR(IF(A35&lt;=20,"",IF(AND(A35&lt;200,A35&lt;&gt;33),OFFSET(INDEX(INDIRECT("'"&amp;$E$8&amp;"'!D:D"), MATCH(A35, INDIRECT("'"&amp;$E$8&amp;"'!B:B"),0)),0,5,1,14),OFFSET(INDEX(INDIRECT("'"&amp;$E$8&amp;"'!D:D"), MATCH(A35, INDIRECT("'"&amp;$E$8&amp;"'!B:B"),0)),0,4,1,14))),"")</f>
        <v/>
      </c>
      <c r="I35" s="18"/>
      <c r="J35" s="15"/>
      <c r="K35" s="16"/>
      <c r="L35" s="15"/>
      <c r="M35" s="16"/>
      <c r="N35" s="15"/>
      <c r="O35" s="16"/>
      <c r="P35" s="15"/>
      <c r="Q35" s="16"/>
      <c r="R35" s="15"/>
      <c r="S35" s="16"/>
      <c r="T35" s="15"/>
      <c r="U35" s="16"/>
    </row>
    <row r="36" spans="1:21" ht="15" customHeight="1" x14ac:dyDescent="0.25">
      <c r="A36" s="263" t="str">
        <f ca="1">IFERROR(VLOOKUP('Lists (hide)'!G17,INDIRECT("'"&amp;$E$8&amp;"'!A:B"),2,0),"")</f>
        <v/>
      </c>
      <c r="C36" s="96" t="str" cm="1">
        <f t="array" aca="1" ref="C36" ca="1">IFERROR(
    IF(A36&lt;100,OFFSET(INDEX(INDIRECT("'"&amp;$E$8&amp;"'!D:D"), MATCH(A36, INDIRECT("'"&amp;$E$8&amp;"'!B:B"),0)), 0, 0, 1, 1),
        IF(A36&lt;200,OFFSET(INDEX(INDIRECT("'"&amp;$E$8&amp;"'!D:D"), MATCH(A36, INDIRECT("'"&amp;$E$8&amp;"'!B:B"),0)), 0, 0, 1, 5),
            IF(A36&gt;200, OFFSET(INDEX(INDIRECT("'"&amp;$E$8&amp;"'!D:D"), MATCH(A36, INDIRECT("'"&amp;$E$8&amp;"'!B:B"),0)), 0, 0, 1, 3),
                ""))),"")</f>
        <v/>
      </c>
      <c r="E36" s="19"/>
      <c r="H36" s="17" t="str" cm="1">
        <f t="array" aca="1" ref="H36" ca="1">IFERROR(IF(A36&lt;=20,"",IF(AND(A36&lt;200,A36&lt;&gt;33),OFFSET(INDEX(INDIRECT("'"&amp;$E$8&amp;"'!D:D"), MATCH(A36, INDIRECT("'"&amp;$E$8&amp;"'!B:B"),0)),0,5,1,14),OFFSET(INDEX(INDIRECT("'"&amp;$E$8&amp;"'!D:D"), MATCH(A36, INDIRECT("'"&amp;$E$8&amp;"'!B:B"),0)),0,4,1,14))),"")</f>
        <v/>
      </c>
      <c r="I36" s="18"/>
      <c r="J36" s="15"/>
      <c r="K36" s="16"/>
      <c r="L36" s="15"/>
      <c r="M36" s="16"/>
      <c r="N36" s="15"/>
      <c r="O36" s="16"/>
      <c r="P36" s="15"/>
      <c r="Q36" s="16"/>
      <c r="R36" s="15"/>
      <c r="S36" s="16"/>
      <c r="T36" s="15"/>
      <c r="U36" s="16"/>
    </row>
    <row r="37" spans="1:21" ht="15" customHeight="1" x14ac:dyDescent="0.25">
      <c r="A37" s="263" t="str">
        <f ca="1">IFERROR(VLOOKUP('Lists (hide)'!G18,INDIRECT("'"&amp;$E$8&amp;"'!A:B"),2,0),"")</f>
        <v/>
      </c>
      <c r="C37" s="96" t="str" cm="1">
        <f t="array" aca="1" ref="C37" ca="1">IFERROR(
    IF(A37&lt;100,OFFSET(INDEX(INDIRECT("'"&amp;$E$8&amp;"'!D:D"), MATCH(A37, INDIRECT("'"&amp;$E$8&amp;"'!B:B"),0)), 0, 0, 1, 1),
        IF(A37&lt;200,OFFSET(INDEX(INDIRECT("'"&amp;$E$8&amp;"'!D:D"), MATCH(A37, INDIRECT("'"&amp;$E$8&amp;"'!B:B"),0)), 0, 0, 1, 5),
            IF(A37&gt;200, OFFSET(INDEX(INDIRECT("'"&amp;$E$8&amp;"'!D:D"), MATCH(A37, INDIRECT("'"&amp;$E$8&amp;"'!B:B"),0)), 0, 0, 1, 3),
                ""))),"")</f>
        <v/>
      </c>
      <c r="E37" s="19"/>
      <c r="H37" s="17" t="str" cm="1">
        <f t="array" aca="1" ref="H37" ca="1">IFERROR(IF(A37&lt;=20,"",IF(AND(A37&lt;200,A37&lt;&gt;33),OFFSET(INDEX(INDIRECT("'"&amp;$E$8&amp;"'!D:D"), MATCH(A37, INDIRECT("'"&amp;$E$8&amp;"'!B:B"),0)),0,5,1,14),OFFSET(INDEX(INDIRECT("'"&amp;$E$8&amp;"'!D:D"), MATCH(A37, INDIRECT("'"&amp;$E$8&amp;"'!B:B"),0)),0,4,1,14))),"")</f>
        <v/>
      </c>
      <c r="I37" s="18"/>
      <c r="J37" s="15"/>
      <c r="K37" s="16"/>
      <c r="L37" s="15"/>
      <c r="M37" s="16"/>
      <c r="N37" s="15"/>
      <c r="O37" s="16"/>
      <c r="P37" s="15"/>
      <c r="Q37" s="16"/>
      <c r="R37" s="15"/>
      <c r="S37" s="16"/>
      <c r="T37" s="15"/>
      <c r="U37" s="16"/>
    </row>
    <row r="38" spans="1:21" ht="15" customHeight="1" x14ac:dyDescent="0.25">
      <c r="A38" s="263" t="str">
        <f ca="1">IFERROR(VLOOKUP('Lists (hide)'!G19,INDIRECT("'"&amp;$E$8&amp;"'!A:B"),2,0),"")</f>
        <v/>
      </c>
      <c r="C38" s="96" t="str" cm="1">
        <f t="array" aca="1" ref="C38" ca="1">IFERROR(
    IF(A38&lt;100,OFFSET(INDEX(INDIRECT("'"&amp;$E$8&amp;"'!D:D"), MATCH(A38, INDIRECT("'"&amp;$E$8&amp;"'!B:B"),0)), 0, 0, 1, 1),
        IF(A38&lt;200,OFFSET(INDEX(INDIRECT("'"&amp;$E$8&amp;"'!D:D"), MATCH(A38, INDIRECT("'"&amp;$E$8&amp;"'!B:B"),0)), 0, 0, 1, 5),
            IF(A38&gt;200, OFFSET(INDEX(INDIRECT("'"&amp;$E$8&amp;"'!D:D"), MATCH(A38, INDIRECT("'"&amp;$E$8&amp;"'!B:B"),0)), 0, 0, 1, 3),
                ""))),"")</f>
        <v/>
      </c>
      <c r="E38" s="19"/>
      <c r="H38" s="17" t="str" cm="1">
        <f t="array" aca="1" ref="H38" ca="1">IFERROR(IF(A38&lt;=20,"",IF(AND(A38&lt;200,A38&lt;&gt;33),OFFSET(INDEX(INDIRECT("'"&amp;$E$8&amp;"'!D:D"), MATCH(A38, INDIRECT("'"&amp;$E$8&amp;"'!B:B"),0)),0,5,1,14),OFFSET(INDEX(INDIRECT("'"&amp;$E$8&amp;"'!D:D"), MATCH(A38, INDIRECT("'"&amp;$E$8&amp;"'!B:B"),0)),0,4,1,14))),"")</f>
        <v/>
      </c>
      <c r="I38" s="18"/>
      <c r="J38" s="15"/>
      <c r="K38" s="16"/>
      <c r="L38" s="15"/>
      <c r="M38" s="16"/>
      <c r="N38" s="15"/>
      <c r="O38" s="16"/>
      <c r="P38" s="15"/>
      <c r="Q38" s="16"/>
      <c r="R38" s="15"/>
      <c r="S38" s="16"/>
      <c r="T38" s="15"/>
      <c r="U38" s="16"/>
    </row>
    <row r="39" spans="1:21" ht="15" customHeight="1" x14ac:dyDescent="0.25">
      <c r="A39" s="263" t="str">
        <f ca="1">IFERROR(VLOOKUP('Lists (hide)'!G20,INDIRECT("'"&amp;$E$8&amp;"'!A:B"),2,0),"")</f>
        <v/>
      </c>
      <c r="C39" s="96" t="str" cm="1">
        <f t="array" aca="1" ref="C39" ca="1">IFERROR(
    IF(A39&lt;100,OFFSET(INDEX(INDIRECT("'"&amp;$E$8&amp;"'!D:D"), MATCH(A39, INDIRECT("'"&amp;$E$8&amp;"'!B:B"),0)), 0, 0, 1, 1),
        IF(A39&lt;200,OFFSET(INDEX(INDIRECT("'"&amp;$E$8&amp;"'!D:D"), MATCH(A39, INDIRECT("'"&amp;$E$8&amp;"'!B:B"),0)), 0, 0, 1, 5),
            IF(A39&gt;200, OFFSET(INDEX(INDIRECT("'"&amp;$E$8&amp;"'!D:D"), MATCH(A39, INDIRECT("'"&amp;$E$8&amp;"'!B:B"),0)), 0, 0, 1, 3),
                ""))),"")</f>
        <v/>
      </c>
      <c r="E39" s="19"/>
      <c r="H39" s="17" t="str" cm="1">
        <f t="array" aca="1" ref="H39" ca="1">IFERROR(IF(A39&lt;=20,"",IF(AND(A39&lt;200,A39&lt;&gt;33),OFFSET(INDEX(INDIRECT("'"&amp;$E$8&amp;"'!D:D"), MATCH(A39, INDIRECT("'"&amp;$E$8&amp;"'!B:B"),0)),0,5,1,14),OFFSET(INDEX(INDIRECT("'"&amp;$E$8&amp;"'!D:D"), MATCH(A39, INDIRECT("'"&amp;$E$8&amp;"'!B:B"),0)),0,4,1,14))),"")</f>
        <v/>
      </c>
      <c r="I39" s="18"/>
      <c r="J39" s="15"/>
      <c r="K39" s="16"/>
      <c r="L39" s="15"/>
      <c r="M39" s="16"/>
      <c r="N39" s="15"/>
      <c r="O39" s="16"/>
      <c r="P39" s="15"/>
      <c r="Q39" s="16"/>
      <c r="R39" s="15"/>
      <c r="S39" s="16"/>
      <c r="T39" s="15"/>
      <c r="U39" s="16"/>
    </row>
    <row r="40" spans="1:21" ht="15" customHeight="1" x14ac:dyDescent="0.25">
      <c r="A40" s="263" t="str">
        <f ca="1">IFERROR(VLOOKUP('Lists (hide)'!G21,INDIRECT("'"&amp;$E$8&amp;"'!A:B"),2,0),"")</f>
        <v/>
      </c>
      <c r="C40" s="96" t="str" cm="1">
        <f t="array" aca="1" ref="C40" ca="1">IFERROR(
    IF(A40&lt;100,OFFSET(INDEX(INDIRECT("'"&amp;$E$8&amp;"'!D:D"), MATCH(A40, INDIRECT("'"&amp;$E$8&amp;"'!B:B"),0)), 0, 0, 1, 1),
        IF(A40&lt;200,OFFSET(INDEX(INDIRECT("'"&amp;$E$8&amp;"'!D:D"), MATCH(A40, INDIRECT("'"&amp;$E$8&amp;"'!B:B"),0)), 0, 0, 1, 5),
            IF(A40&gt;200, OFFSET(INDEX(INDIRECT("'"&amp;$E$8&amp;"'!D:D"), MATCH(A40, INDIRECT("'"&amp;$E$8&amp;"'!B:B"),0)), 0, 0, 1, 3),
                ""))),"")</f>
        <v/>
      </c>
      <c r="E40" s="19"/>
      <c r="H40" s="17" t="str" cm="1">
        <f t="array" aca="1" ref="H40" ca="1">IFERROR(IF(A40&lt;=20,"",IF(AND(A40&lt;200,A40&lt;&gt;33),OFFSET(INDEX(INDIRECT("'"&amp;$E$8&amp;"'!D:D"), MATCH(A40, INDIRECT("'"&amp;$E$8&amp;"'!B:B"),0)),0,5,1,14),OFFSET(INDEX(INDIRECT("'"&amp;$E$8&amp;"'!D:D"), MATCH(A40, INDIRECT("'"&amp;$E$8&amp;"'!B:B"),0)),0,4,1,14))),"")</f>
        <v/>
      </c>
      <c r="I40" s="18"/>
      <c r="J40" s="15"/>
      <c r="K40" s="16"/>
      <c r="L40" s="15"/>
      <c r="M40" s="16"/>
      <c r="N40" s="15"/>
      <c r="O40" s="16"/>
      <c r="P40" s="15"/>
      <c r="Q40" s="16"/>
      <c r="R40" s="15"/>
      <c r="S40" s="16"/>
      <c r="T40" s="15"/>
      <c r="U40" s="16"/>
    </row>
    <row r="41" spans="1:21" ht="15" customHeight="1" x14ac:dyDescent="0.25">
      <c r="A41" s="263" t="str">
        <f ca="1">IFERROR(VLOOKUP('Lists (hide)'!G22,INDIRECT("'"&amp;$E$8&amp;"'!A:B"),2,0),"")</f>
        <v/>
      </c>
      <c r="C41" s="96" t="str" cm="1">
        <f t="array" aca="1" ref="C41" ca="1">IFERROR(
    IF(A41&lt;100,OFFSET(INDEX(INDIRECT("'"&amp;$E$8&amp;"'!D:D"), MATCH(A41, INDIRECT("'"&amp;$E$8&amp;"'!B:B"),0)), 0, 0, 1, 1),
        IF(A41&lt;200,OFFSET(INDEX(INDIRECT("'"&amp;$E$8&amp;"'!D:D"), MATCH(A41, INDIRECT("'"&amp;$E$8&amp;"'!B:B"),0)), 0, 0, 1, 5),
            IF(A41&gt;200, OFFSET(INDEX(INDIRECT("'"&amp;$E$8&amp;"'!D:D"), MATCH(A41, INDIRECT("'"&amp;$E$8&amp;"'!B:B"),0)), 0, 0, 1, 3),
                ""))),"")</f>
        <v/>
      </c>
      <c r="E41" s="19"/>
      <c r="H41" s="17" t="str" cm="1">
        <f t="array" aca="1" ref="H41" ca="1">IFERROR(IF(A41&lt;=20,"",IF(AND(A41&lt;200,A41&lt;&gt;33),OFFSET(INDEX(INDIRECT("'"&amp;$E$8&amp;"'!D:D"), MATCH(A41, INDIRECT("'"&amp;$E$8&amp;"'!B:B"),0)),0,5,1,14),OFFSET(INDEX(INDIRECT("'"&amp;$E$8&amp;"'!D:D"), MATCH(A41, INDIRECT("'"&amp;$E$8&amp;"'!B:B"),0)),0,4,1,14))),"")</f>
        <v/>
      </c>
      <c r="I41" s="18"/>
      <c r="J41" s="15"/>
      <c r="K41" s="16"/>
      <c r="L41" s="15"/>
      <c r="M41" s="16"/>
      <c r="N41" s="15"/>
      <c r="O41" s="16"/>
      <c r="P41" s="15"/>
      <c r="Q41" s="16"/>
      <c r="R41" s="15"/>
      <c r="S41" s="16"/>
      <c r="T41" s="15"/>
      <c r="U41" s="16"/>
    </row>
    <row r="42" spans="1:21" ht="15" customHeight="1" x14ac:dyDescent="0.25">
      <c r="A42" s="263" t="str">
        <f ca="1">IFERROR(VLOOKUP('Lists (hide)'!G23,INDIRECT("'"&amp;$E$8&amp;"'!A:B"),2,0),"")</f>
        <v/>
      </c>
      <c r="C42" s="96" t="str" cm="1">
        <f t="array" aca="1" ref="C42" ca="1">IFERROR(
    IF(A42&lt;100,OFFSET(INDEX(INDIRECT("'"&amp;$E$8&amp;"'!D:D"), MATCH(A42, INDIRECT("'"&amp;$E$8&amp;"'!B:B"),0)), 0, 0, 1, 1),
        IF(A42&lt;200,OFFSET(INDEX(INDIRECT("'"&amp;$E$8&amp;"'!D:D"), MATCH(A42, INDIRECT("'"&amp;$E$8&amp;"'!B:B"),0)), 0, 0, 1, 5),
            IF(A42&gt;200, OFFSET(INDEX(INDIRECT("'"&amp;$E$8&amp;"'!D:D"), MATCH(A42, INDIRECT("'"&amp;$E$8&amp;"'!B:B"),0)), 0, 0, 1, 3),
                ""))),"")</f>
        <v/>
      </c>
      <c r="E42" s="19"/>
      <c r="H42" s="17" t="str" cm="1">
        <f t="array" aca="1" ref="H42" ca="1">IFERROR(IF(A42&lt;=20,"",IF(AND(A42&lt;200,A42&lt;&gt;33),OFFSET(INDEX(INDIRECT("'"&amp;$E$8&amp;"'!D:D"), MATCH(A42, INDIRECT("'"&amp;$E$8&amp;"'!B:B"),0)),0,5,1,14),OFFSET(INDEX(INDIRECT("'"&amp;$E$8&amp;"'!D:D"), MATCH(A42, INDIRECT("'"&amp;$E$8&amp;"'!B:B"),0)),0,4,1,14))),"")</f>
        <v/>
      </c>
      <c r="I42" s="18"/>
      <c r="J42" s="15"/>
      <c r="K42" s="16"/>
      <c r="L42" s="15"/>
      <c r="M42" s="16"/>
      <c r="N42" s="15"/>
      <c r="O42" s="16"/>
      <c r="P42" s="15"/>
      <c r="Q42" s="16"/>
      <c r="R42" s="15"/>
      <c r="S42" s="16"/>
      <c r="T42" s="15"/>
      <c r="U42" s="16"/>
    </row>
    <row r="43" spans="1:21" ht="15" customHeight="1" x14ac:dyDescent="0.25">
      <c r="A43" s="263" t="str">
        <f ca="1">IFERROR(VLOOKUP('Lists (hide)'!G24,INDIRECT("'"&amp;$E$8&amp;"'!A:B"),2,0),"")</f>
        <v/>
      </c>
      <c r="C43" s="96" t="str" cm="1">
        <f t="array" aca="1" ref="C43" ca="1">IFERROR(
    IF(A43&lt;100,OFFSET(INDEX(INDIRECT("'"&amp;$E$8&amp;"'!D:D"), MATCH(A43, INDIRECT("'"&amp;$E$8&amp;"'!B:B"),0)), 0, 0, 1, 1),
        IF(A43&lt;200,OFFSET(INDEX(INDIRECT("'"&amp;$E$8&amp;"'!D:D"), MATCH(A43, INDIRECT("'"&amp;$E$8&amp;"'!B:B"),0)), 0, 0, 1, 5),
            IF(A43&gt;200, OFFSET(INDEX(INDIRECT("'"&amp;$E$8&amp;"'!D:D"), MATCH(A43, INDIRECT("'"&amp;$E$8&amp;"'!B:B"),0)), 0, 0, 1, 3),
                ""))),"")</f>
        <v/>
      </c>
      <c r="E43" s="19"/>
      <c r="H43" s="17" t="str" cm="1">
        <f t="array" aca="1" ref="H43" ca="1">IFERROR(IF(A43&lt;=20,"",IF(AND(A43&lt;200,A43&lt;&gt;33),OFFSET(INDEX(INDIRECT("'"&amp;$E$8&amp;"'!D:D"), MATCH(A43, INDIRECT("'"&amp;$E$8&amp;"'!B:B"),0)),0,5,1,14),OFFSET(INDEX(INDIRECT("'"&amp;$E$8&amp;"'!D:D"), MATCH(A43, INDIRECT("'"&amp;$E$8&amp;"'!B:B"),0)),0,4,1,14))),"")</f>
        <v/>
      </c>
      <c r="I43" s="18"/>
      <c r="J43" s="15"/>
      <c r="K43" s="16"/>
      <c r="L43" s="15"/>
      <c r="M43" s="16"/>
      <c r="N43" s="15"/>
      <c r="O43" s="16"/>
      <c r="P43" s="15"/>
      <c r="Q43" s="16"/>
      <c r="R43" s="15"/>
      <c r="S43" s="16"/>
      <c r="T43" s="15"/>
      <c r="U43" s="16"/>
    </row>
    <row r="44" spans="1:21" ht="15" customHeight="1" x14ac:dyDescent="0.25">
      <c r="A44" s="263" t="str">
        <f ca="1">IFERROR(VLOOKUP('Lists (hide)'!G25,INDIRECT("'"&amp;$E$8&amp;"'!A:B"),2,0),"")</f>
        <v/>
      </c>
      <c r="C44" s="96" t="str" cm="1">
        <f t="array" aca="1" ref="C44" ca="1">IFERROR(
    IF(A44&lt;100,OFFSET(INDEX(INDIRECT("'"&amp;$E$8&amp;"'!D:D"), MATCH(A44, INDIRECT("'"&amp;$E$8&amp;"'!B:B"),0)), 0, 0, 1, 1),
        IF(A44&lt;200,OFFSET(INDEX(INDIRECT("'"&amp;$E$8&amp;"'!D:D"), MATCH(A44, INDIRECT("'"&amp;$E$8&amp;"'!B:B"),0)), 0, 0, 1, 5),
            IF(A44&gt;200, OFFSET(INDEX(INDIRECT("'"&amp;$E$8&amp;"'!D:D"), MATCH(A44, INDIRECT("'"&amp;$E$8&amp;"'!B:B"),0)), 0, 0, 1, 3),
                ""))),"")</f>
        <v/>
      </c>
      <c r="E44" s="19"/>
      <c r="H44" s="17" t="str" cm="1">
        <f t="array" aca="1" ref="H44" ca="1">IFERROR(IF(A44&lt;=20,"",IF(AND(A44&lt;200,A44&lt;&gt;33),OFFSET(INDEX(INDIRECT("'"&amp;$E$8&amp;"'!D:D"), MATCH(A44, INDIRECT("'"&amp;$E$8&amp;"'!B:B"),0)),0,5,1,14),OFFSET(INDEX(INDIRECT("'"&amp;$E$8&amp;"'!D:D"), MATCH(A44, INDIRECT("'"&amp;$E$8&amp;"'!B:B"),0)),0,4,1,14))),"")</f>
        <v/>
      </c>
      <c r="I44" s="18"/>
      <c r="J44" s="15"/>
      <c r="K44" s="16"/>
      <c r="L44" s="15"/>
      <c r="M44" s="16"/>
      <c r="N44" s="15"/>
      <c r="O44" s="16"/>
      <c r="P44" s="15"/>
      <c r="Q44" s="16"/>
      <c r="R44" s="15"/>
      <c r="S44" s="16"/>
      <c r="T44" s="15"/>
      <c r="U44" s="16"/>
    </row>
    <row r="45" spans="1:21" ht="15" customHeight="1" x14ac:dyDescent="0.25">
      <c r="A45" s="263" t="str">
        <f ca="1">IFERROR(VLOOKUP('Lists (hide)'!G26,INDIRECT("'"&amp;$E$8&amp;"'!A:B"),2,0),"")</f>
        <v/>
      </c>
      <c r="C45" s="96" t="str" cm="1">
        <f t="array" aca="1" ref="C45" ca="1">IFERROR(
    IF(A45&lt;100,OFFSET(INDEX(INDIRECT("'"&amp;$E$8&amp;"'!D:D"), MATCH(A45, INDIRECT("'"&amp;$E$8&amp;"'!B:B"),0)), 0, 0, 1, 1),
        IF(A45&lt;200,OFFSET(INDEX(INDIRECT("'"&amp;$E$8&amp;"'!D:D"), MATCH(A45, INDIRECT("'"&amp;$E$8&amp;"'!B:B"),0)), 0, 0, 1, 5),
            IF(A45&gt;200, OFFSET(INDEX(INDIRECT("'"&amp;$E$8&amp;"'!D:D"), MATCH(A45, INDIRECT("'"&amp;$E$8&amp;"'!B:B"),0)), 0, 0, 1, 3),
                ""))),"")</f>
        <v/>
      </c>
      <c r="E45" s="19"/>
      <c r="H45" s="17" t="str" cm="1">
        <f t="array" aca="1" ref="H45" ca="1">IFERROR(IF(A45&lt;=20,"",IF(AND(A45&lt;200,A45&lt;&gt;33),OFFSET(INDEX(INDIRECT("'"&amp;$E$8&amp;"'!D:D"), MATCH(A45, INDIRECT("'"&amp;$E$8&amp;"'!B:B"),0)),0,5,1,14),OFFSET(INDEX(INDIRECT("'"&amp;$E$8&amp;"'!D:D"), MATCH(A45, INDIRECT("'"&amp;$E$8&amp;"'!B:B"),0)),0,4,1,14))),"")</f>
        <v/>
      </c>
      <c r="I45" s="18"/>
      <c r="J45" s="15"/>
      <c r="K45" s="16"/>
      <c r="L45" s="15"/>
      <c r="M45" s="16"/>
      <c r="N45" s="15"/>
      <c r="O45" s="16"/>
      <c r="P45" s="15"/>
      <c r="Q45" s="16"/>
      <c r="R45" s="15"/>
      <c r="S45" s="16"/>
      <c r="T45" s="15"/>
      <c r="U45" s="16"/>
    </row>
    <row r="46" spans="1:21" ht="15" customHeight="1" x14ac:dyDescent="0.25">
      <c r="A46" s="263" t="str">
        <f ca="1">IFERROR(VLOOKUP('Lists (hide)'!G27,INDIRECT("'"&amp;$E$8&amp;"'!A:B"),2,0),"")</f>
        <v/>
      </c>
      <c r="C46" s="96" t="str" cm="1">
        <f t="array" aca="1" ref="C46" ca="1">IFERROR(
    IF(A46&lt;100,OFFSET(INDEX(INDIRECT("'"&amp;$E$8&amp;"'!D:D"), MATCH(A46, INDIRECT("'"&amp;$E$8&amp;"'!B:B"),0)), 0, 0, 1, 1),
        IF(A46&lt;200,OFFSET(INDEX(INDIRECT("'"&amp;$E$8&amp;"'!D:D"), MATCH(A46, INDIRECT("'"&amp;$E$8&amp;"'!B:B"),0)), 0, 0, 1, 5),
            IF(A46&gt;200, OFFSET(INDEX(INDIRECT("'"&amp;$E$8&amp;"'!D:D"), MATCH(A46, INDIRECT("'"&amp;$E$8&amp;"'!B:B"),0)), 0, 0, 1, 3),
                ""))),"")</f>
        <v/>
      </c>
      <c r="E46" s="19"/>
      <c r="H46" s="17" t="str" cm="1">
        <f t="array" aca="1" ref="H46" ca="1">IFERROR(IF(A46&lt;=20,"",IF(AND(A46&lt;200,A46&lt;&gt;33),OFFSET(INDEX(INDIRECT("'"&amp;$E$8&amp;"'!D:D"), MATCH(A46, INDIRECT("'"&amp;$E$8&amp;"'!B:B"),0)),0,5,1,14),OFFSET(INDEX(INDIRECT("'"&amp;$E$8&amp;"'!D:D"), MATCH(A46, INDIRECT("'"&amp;$E$8&amp;"'!B:B"),0)),0,4,1,14))),"")</f>
        <v/>
      </c>
      <c r="I46" s="18"/>
      <c r="J46" s="15"/>
      <c r="K46" s="16"/>
      <c r="L46" s="15"/>
      <c r="M46" s="16"/>
      <c r="N46" s="15"/>
      <c r="O46" s="16"/>
      <c r="P46" s="15"/>
      <c r="Q46" s="16"/>
      <c r="R46" s="15"/>
      <c r="S46" s="16"/>
      <c r="T46" s="15"/>
      <c r="U46" s="16"/>
    </row>
    <row r="47" spans="1:21" ht="15" customHeight="1" x14ac:dyDescent="0.25">
      <c r="A47" s="263" t="str">
        <f ca="1">IFERROR(VLOOKUP('Lists (hide)'!G28,INDIRECT("'"&amp;$E$8&amp;"'!A:B"),2,0),"")</f>
        <v/>
      </c>
      <c r="C47" s="96" t="str" cm="1">
        <f t="array" aca="1" ref="C47" ca="1">IFERROR(
    IF(A47&lt;100,OFFSET(INDEX(INDIRECT("'"&amp;$E$8&amp;"'!D:D"), MATCH(A47, INDIRECT("'"&amp;$E$8&amp;"'!B:B"),0)), 0, 0, 1, 1),
        IF(A47&lt;200,OFFSET(INDEX(INDIRECT("'"&amp;$E$8&amp;"'!D:D"), MATCH(A47, INDIRECT("'"&amp;$E$8&amp;"'!B:B"),0)), 0, 0, 1, 5),
            IF(A47&gt;200, OFFSET(INDEX(INDIRECT("'"&amp;$E$8&amp;"'!D:D"), MATCH(A47, INDIRECT("'"&amp;$E$8&amp;"'!B:B"),0)), 0, 0, 1, 3),
                ""))),"")</f>
        <v/>
      </c>
      <c r="E47" s="19"/>
      <c r="H47" s="17" t="str" cm="1">
        <f t="array" aca="1" ref="H47" ca="1">IFERROR(IF(A47&lt;=20,"",IF(AND(A47&lt;200,A47&lt;&gt;33),OFFSET(INDEX(INDIRECT("'"&amp;$E$8&amp;"'!D:D"), MATCH(A47, INDIRECT("'"&amp;$E$8&amp;"'!B:B"),0)),0,5,1,14),OFFSET(INDEX(INDIRECT("'"&amp;$E$8&amp;"'!D:D"), MATCH(A47, INDIRECT("'"&amp;$E$8&amp;"'!B:B"),0)),0,4,1,14))),"")</f>
        <v/>
      </c>
      <c r="I47" s="18"/>
      <c r="J47" s="15"/>
      <c r="K47" s="16"/>
      <c r="L47" s="15"/>
      <c r="M47" s="16"/>
      <c r="N47" s="15"/>
      <c r="O47" s="16"/>
      <c r="P47" s="15"/>
      <c r="Q47" s="16"/>
      <c r="R47" s="15"/>
      <c r="S47" s="16"/>
      <c r="T47" s="15"/>
      <c r="U47" s="16"/>
    </row>
    <row r="48" spans="1:21" ht="15" customHeight="1" x14ac:dyDescent="0.25">
      <c r="A48" s="263" t="str">
        <f ca="1">IFERROR(VLOOKUP('Lists (hide)'!G29,INDIRECT("'"&amp;$E$8&amp;"'!A:B"),2,0),"")</f>
        <v/>
      </c>
      <c r="C48" s="96" t="str" cm="1">
        <f t="array" aca="1" ref="C48" ca="1">IFERROR(
    IF(A48&lt;100,OFFSET(INDEX(INDIRECT("'"&amp;$E$8&amp;"'!D:D"), MATCH(A48, INDIRECT("'"&amp;$E$8&amp;"'!B:B"),0)), 0, 0, 1, 1),
        IF(A48&lt;200,OFFSET(INDEX(INDIRECT("'"&amp;$E$8&amp;"'!D:D"), MATCH(A48, INDIRECT("'"&amp;$E$8&amp;"'!B:B"),0)), 0, 0, 1, 5),
            IF(A48&gt;200, OFFSET(INDEX(INDIRECT("'"&amp;$E$8&amp;"'!D:D"), MATCH(A48, INDIRECT("'"&amp;$E$8&amp;"'!B:B"),0)), 0, 0, 1, 3),
                ""))),"")</f>
        <v/>
      </c>
      <c r="E48" s="19"/>
      <c r="H48" s="17" t="str" cm="1">
        <f t="array" aca="1" ref="H48" ca="1">IFERROR(IF(A48&lt;=20,"",IF(AND(A48&lt;200,A48&lt;&gt;33),OFFSET(INDEX(INDIRECT("'"&amp;$E$8&amp;"'!D:D"), MATCH(A48, INDIRECT("'"&amp;$E$8&amp;"'!B:B"),0)),0,5,1,14),OFFSET(INDEX(INDIRECT("'"&amp;$E$8&amp;"'!D:D"), MATCH(A48, INDIRECT("'"&amp;$E$8&amp;"'!B:B"),0)),0,4,1,14))),"")</f>
        <v/>
      </c>
      <c r="I48" s="18"/>
      <c r="J48" s="15"/>
      <c r="K48" s="16"/>
      <c r="L48" s="15"/>
      <c r="M48" s="16"/>
      <c r="N48" s="15"/>
      <c r="O48" s="16"/>
      <c r="P48" s="15"/>
      <c r="Q48" s="16"/>
      <c r="R48" s="15"/>
      <c r="S48" s="16"/>
      <c r="T48" s="15"/>
      <c r="U48" s="16"/>
    </row>
    <row r="49" spans="1:21" ht="15" customHeight="1" x14ac:dyDescent="0.25">
      <c r="A49" s="263" t="str">
        <f ca="1">IFERROR(VLOOKUP('Lists (hide)'!G30,INDIRECT("'"&amp;$E$8&amp;"'!A:B"),2,0),"")</f>
        <v/>
      </c>
      <c r="C49" s="96" t="str" cm="1">
        <f t="array" aca="1" ref="C49" ca="1">IFERROR(
    IF(A49&lt;100,OFFSET(INDEX(INDIRECT("'"&amp;$E$8&amp;"'!D:D"), MATCH(A49, INDIRECT("'"&amp;$E$8&amp;"'!B:B"),0)), 0, 0, 1, 1),
        IF(A49&lt;200,OFFSET(INDEX(INDIRECT("'"&amp;$E$8&amp;"'!D:D"), MATCH(A49, INDIRECT("'"&amp;$E$8&amp;"'!B:B"),0)), 0, 0, 1, 5),
            IF(A49&gt;200, OFFSET(INDEX(INDIRECT("'"&amp;$E$8&amp;"'!D:D"), MATCH(A49, INDIRECT("'"&amp;$E$8&amp;"'!B:B"),0)), 0, 0, 1, 3),
                ""))),"")</f>
        <v/>
      </c>
      <c r="E49" s="19"/>
      <c r="H49" s="17" t="str" cm="1">
        <f t="array" aca="1" ref="H49" ca="1">IFERROR(IF(A49&lt;=20,"",IF(AND(A49&lt;200,A49&lt;&gt;33),OFFSET(INDEX(INDIRECT("'"&amp;$E$8&amp;"'!D:D"), MATCH(A49, INDIRECT("'"&amp;$E$8&amp;"'!B:B"),0)),0,5,1,14),OFFSET(INDEX(INDIRECT("'"&amp;$E$8&amp;"'!D:D"), MATCH(A49, INDIRECT("'"&amp;$E$8&amp;"'!B:B"),0)),0,4,1,14))),"")</f>
        <v/>
      </c>
      <c r="I49" s="18"/>
      <c r="J49" s="15"/>
      <c r="K49" s="16"/>
      <c r="L49" s="15"/>
      <c r="M49" s="16"/>
      <c r="N49" s="15"/>
      <c r="O49" s="16"/>
      <c r="P49" s="15"/>
      <c r="Q49" s="16"/>
      <c r="R49" s="15"/>
      <c r="S49" s="16"/>
      <c r="T49" s="15"/>
      <c r="U49" s="16"/>
    </row>
    <row r="50" spans="1:21" ht="15" customHeight="1" x14ac:dyDescent="0.25">
      <c r="A50" s="263" t="str">
        <f ca="1">IFERROR(VLOOKUP('Lists (hide)'!G31,INDIRECT("'"&amp;$E$8&amp;"'!A:B"),2,0),"")</f>
        <v/>
      </c>
      <c r="C50" s="96" t="str" cm="1">
        <f t="array" aca="1" ref="C50" ca="1">IFERROR(
    IF(A50&lt;100,OFFSET(INDEX(INDIRECT("'"&amp;$E$8&amp;"'!D:D"), MATCH(A50, INDIRECT("'"&amp;$E$8&amp;"'!B:B"),0)), 0, 0, 1, 1),
        IF(A50&lt;200,OFFSET(INDEX(INDIRECT("'"&amp;$E$8&amp;"'!D:D"), MATCH(A50, INDIRECT("'"&amp;$E$8&amp;"'!B:B"),0)), 0, 0, 1, 5),
            IF(A50&gt;200, OFFSET(INDEX(INDIRECT("'"&amp;$E$8&amp;"'!D:D"), MATCH(A50, INDIRECT("'"&amp;$E$8&amp;"'!B:B"),0)), 0, 0, 1, 3),
                ""))),"")</f>
        <v/>
      </c>
      <c r="E50" s="19"/>
      <c r="H50" s="17" t="str" cm="1">
        <f t="array" aca="1" ref="H50" ca="1">IFERROR(IF(A50&lt;=20,"",IF(AND(A50&lt;200,A50&lt;&gt;33),OFFSET(INDEX(INDIRECT("'"&amp;$E$8&amp;"'!D:D"), MATCH(A50, INDIRECT("'"&amp;$E$8&amp;"'!B:B"),0)),0,5,1,14),OFFSET(INDEX(INDIRECT("'"&amp;$E$8&amp;"'!D:D"), MATCH(A50, INDIRECT("'"&amp;$E$8&amp;"'!B:B"),0)),0,4,1,14))),"")</f>
        <v/>
      </c>
      <c r="I50" s="18"/>
      <c r="J50" s="15"/>
      <c r="K50" s="16"/>
      <c r="L50" s="15"/>
      <c r="M50" s="16"/>
      <c r="N50" s="15"/>
      <c r="O50" s="16"/>
      <c r="P50" s="15"/>
      <c r="Q50" s="16"/>
      <c r="R50" s="15"/>
      <c r="S50" s="16"/>
      <c r="T50" s="15"/>
      <c r="U50" s="16"/>
    </row>
    <row r="51" spans="1:21" ht="15" customHeight="1" x14ac:dyDescent="0.25">
      <c r="A51" s="263" t="str">
        <f ca="1">IFERROR(VLOOKUP('Lists (hide)'!G32,INDIRECT("'"&amp;$E$8&amp;"'!A:B"),2,0),"")</f>
        <v/>
      </c>
      <c r="C51" s="96" t="str" cm="1">
        <f t="array" aca="1" ref="C51" ca="1">IFERROR(
    IF(A51&lt;100,OFFSET(INDEX(INDIRECT("'"&amp;$E$8&amp;"'!D:D"), MATCH(A51, INDIRECT("'"&amp;$E$8&amp;"'!B:B"),0)), 0, 0, 1, 1),
        IF(A51&lt;200,OFFSET(INDEX(INDIRECT("'"&amp;$E$8&amp;"'!D:D"), MATCH(A51, INDIRECT("'"&amp;$E$8&amp;"'!B:B"),0)), 0, 0, 1, 5),
            IF(A51&gt;200, OFFSET(INDEX(INDIRECT("'"&amp;$E$8&amp;"'!D:D"), MATCH(A51, INDIRECT("'"&amp;$E$8&amp;"'!B:B"),0)), 0, 0, 1, 3),
                ""))),"")</f>
        <v/>
      </c>
      <c r="E51" s="19"/>
      <c r="H51" s="17" t="str" cm="1">
        <f t="array" aca="1" ref="H51" ca="1">IFERROR(IF(A51&lt;=20,"",IF(AND(A51&lt;200,A51&lt;&gt;33),OFFSET(INDEX(INDIRECT("'"&amp;$E$8&amp;"'!D:D"), MATCH(A51, INDIRECT("'"&amp;$E$8&amp;"'!B:B"),0)),0,5,1,14),OFFSET(INDEX(INDIRECT("'"&amp;$E$8&amp;"'!D:D"), MATCH(A51, INDIRECT("'"&amp;$E$8&amp;"'!B:B"),0)),0,4,1,14))),"")</f>
        <v/>
      </c>
      <c r="I51" s="18"/>
      <c r="J51" s="15"/>
      <c r="K51" s="16"/>
      <c r="L51" s="15"/>
      <c r="M51" s="16"/>
      <c r="N51" s="15"/>
      <c r="O51" s="16"/>
      <c r="P51" s="15"/>
      <c r="Q51" s="16"/>
      <c r="R51" s="15"/>
      <c r="S51" s="16"/>
      <c r="T51" s="15"/>
      <c r="U51" s="16"/>
    </row>
    <row r="52" spans="1:21" ht="15" customHeight="1" x14ac:dyDescent="0.25">
      <c r="A52" s="263" t="str">
        <f ca="1">IFERROR(VLOOKUP('Lists (hide)'!G33,INDIRECT("'"&amp;$E$8&amp;"'!A:B"),2,0),"")</f>
        <v/>
      </c>
      <c r="C52" s="96" t="str" cm="1">
        <f t="array" aca="1" ref="C52" ca="1">IFERROR(
    IF(A52&lt;100,OFFSET(INDEX(INDIRECT("'"&amp;$E$8&amp;"'!D:D"), MATCH(A52, INDIRECT("'"&amp;$E$8&amp;"'!B:B"),0)), 0, 0, 1, 1),
        IF(A52&lt;200,OFFSET(INDEX(INDIRECT("'"&amp;$E$8&amp;"'!D:D"), MATCH(A52, INDIRECT("'"&amp;$E$8&amp;"'!B:B"),0)), 0, 0, 1, 5),
            IF(A52&gt;200, OFFSET(INDEX(INDIRECT("'"&amp;$E$8&amp;"'!D:D"), MATCH(A52, INDIRECT("'"&amp;$E$8&amp;"'!B:B"),0)), 0, 0, 1, 3),
                ""))),"")</f>
        <v/>
      </c>
      <c r="E52" s="19"/>
      <c r="H52" s="17" t="str" cm="1">
        <f t="array" aca="1" ref="H52" ca="1">IFERROR(IF(A52&lt;=20,"",IF(AND(A52&lt;200,A52&lt;&gt;33),OFFSET(INDEX(INDIRECT("'"&amp;$E$8&amp;"'!D:D"), MATCH(A52, INDIRECT("'"&amp;$E$8&amp;"'!B:B"),0)),0,5,1,14),OFFSET(INDEX(INDIRECT("'"&amp;$E$8&amp;"'!D:D"), MATCH(A52, INDIRECT("'"&amp;$E$8&amp;"'!B:B"),0)),0,4,1,14))),"")</f>
        <v/>
      </c>
      <c r="I52" s="18"/>
      <c r="J52" s="15"/>
      <c r="K52" s="16"/>
      <c r="L52" s="15"/>
      <c r="M52" s="16"/>
      <c r="N52" s="15"/>
      <c r="O52" s="16"/>
      <c r="P52" s="15"/>
      <c r="Q52" s="16"/>
      <c r="R52" s="15"/>
      <c r="S52" s="16"/>
      <c r="T52" s="15"/>
      <c r="U52" s="16"/>
    </row>
    <row r="53" spans="1:21" ht="15" customHeight="1" x14ac:dyDescent="0.25">
      <c r="A53" s="263" t="str">
        <f ca="1">IFERROR(VLOOKUP('Lists (hide)'!G34,INDIRECT("'"&amp;$E$8&amp;"'!A:B"),2,0),"")</f>
        <v/>
      </c>
      <c r="C53" s="96" t="str" cm="1">
        <f t="array" aca="1" ref="C53" ca="1">IFERROR(
    IF(A53&lt;100,OFFSET(INDEX(INDIRECT("'"&amp;$E$8&amp;"'!D:D"), MATCH(A53, INDIRECT("'"&amp;$E$8&amp;"'!B:B"),0)), 0, 0, 1, 1),
        IF(A53&lt;200,OFFSET(INDEX(INDIRECT("'"&amp;$E$8&amp;"'!D:D"), MATCH(A53, INDIRECT("'"&amp;$E$8&amp;"'!B:B"),0)), 0, 0, 1, 5),
            IF(A53&gt;200, OFFSET(INDEX(INDIRECT("'"&amp;$E$8&amp;"'!D:D"), MATCH(A53, INDIRECT("'"&amp;$E$8&amp;"'!B:B"),0)), 0, 0, 1, 3),
                ""))),"")</f>
        <v/>
      </c>
      <c r="E53" s="19"/>
      <c r="H53" s="17" t="str" cm="1">
        <f t="array" aca="1" ref="H53" ca="1">IFERROR(IF(A53&lt;=20,"",IF(AND(A53&lt;200,A53&lt;&gt;33),OFFSET(INDEX(INDIRECT("'"&amp;$E$8&amp;"'!D:D"), MATCH(A53, INDIRECT("'"&amp;$E$8&amp;"'!B:B"),0)),0,5,1,14),OFFSET(INDEX(INDIRECT("'"&amp;$E$8&amp;"'!D:D"), MATCH(A53, INDIRECT("'"&amp;$E$8&amp;"'!B:B"),0)),0,4,1,14))),"")</f>
        <v/>
      </c>
      <c r="I53" s="18"/>
      <c r="J53" s="15"/>
      <c r="K53" s="16"/>
      <c r="L53" s="15"/>
      <c r="M53" s="16"/>
      <c r="N53" s="15"/>
      <c r="O53" s="16"/>
      <c r="P53" s="15"/>
      <c r="Q53" s="16"/>
      <c r="R53" s="15"/>
      <c r="S53" s="16"/>
      <c r="T53" s="15"/>
      <c r="U53" s="16"/>
    </row>
    <row r="54" spans="1:21" ht="15" customHeight="1" x14ac:dyDescent="0.25">
      <c r="A54" s="263" t="str">
        <f ca="1">IFERROR(VLOOKUP('Lists (hide)'!G35,INDIRECT("'"&amp;$E$8&amp;"'!A:B"),2,0),"")</f>
        <v/>
      </c>
      <c r="C54" s="96" t="str" cm="1">
        <f t="array" aca="1" ref="C54" ca="1">IFERROR(
    IF(A54&lt;100,OFFSET(INDEX(INDIRECT("'"&amp;$E$8&amp;"'!D:D"), MATCH(A54, INDIRECT("'"&amp;$E$8&amp;"'!B:B"),0)), 0, 0, 1, 1),
        IF(A54&lt;200,OFFSET(INDEX(INDIRECT("'"&amp;$E$8&amp;"'!D:D"), MATCH(A54, INDIRECT("'"&amp;$E$8&amp;"'!B:B"),0)), 0, 0, 1, 5),
            IF(A54&gt;200, OFFSET(INDEX(INDIRECT("'"&amp;$E$8&amp;"'!D:D"), MATCH(A54, INDIRECT("'"&amp;$E$8&amp;"'!B:B"),0)), 0, 0, 1, 3),
                ""))),"")</f>
        <v/>
      </c>
      <c r="E54" s="19"/>
      <c r="H54" s="17" t="str" cm="1">
        <f t="array" aca="1" ref="H54" ca="1">IFERROR(IF(A54&lt;=20,"",IF(AND(A54&lt;200,A54&lt;&gt;33),OFFSET(INDEX(INDIRECT("'"&amp;$E$8&amp;"'!D:D"), MATCH(A54, INDIRECT("'"&amp;$E$8&amp;"'!B:B"),0)),0,5,1,14),OFFSET(INDEX(INDIRECT("'"&amp;$E$8&amp;"'!D:D"), MATCH(A54, INDIRECT("'"&amp;$E$8&amp;"'!B:B"),0)),0,4,1,14))),"")</f>
        <v/>
      </c>
      <c r="I54" s="18"/>
      <c r="J54" s="15"/>
      <c r="K54" s="16"/>
      <c r="L54" s="15"/>
      <c r="M54" s="16"/>
      <c r="N54" s="15"/>
      <c r="O54" s="16"/>
      <c r="P54" s="15"/>
      <c r="Q54" s="16"/>
      <c r="R54" s="15"/>
      <c r="S54" s="16"/>
      <c r="T54" s="15"/>
      <c r="U54" s="16"/>
    </row>
    <row r="55" spans="1:21" ht="15" customHeight="1" x14ac:dyDescent="0.25">
      <c r="A55" s="263" t="str">
        <f ca="1">IFERROR(VLOOKUP('Lists (hide)'!G36,INDIRECT("'"&amp;$E$8&amp;"'!A:B"),2,0),"")</f>
        <v/>
      </c>
      <c r="C55" s="96" t="str" cm="1">
        <f t="array" aca="1" ref="C55" ca="1">IFERROR(
    IF(A55&lt;100,OFFSET(INDEX(INDIRECT("'"&amp;$E$8&amp;"'!D:D"), MATCH(A55, INDIRECT("'"&amp;$E$8&amp;"'!B:B"),0)), 0, 0, 1, 1),
        IF(A55&lt;200,OFFSET(INDEX(INDIRECT("'"&amp;$E$8&amp;"'!D:D"), MATCH(A55, INDIRECT("'"&amp;$E$8&amp;"'!B:B"),0)), 0, 0, 1, 5),
            IF(A55&gt;200, OFFSET(INDEX(INDIRECT("'"&amp;$E$8&amp;"'!D:D"), MATCH(A55, INDIRECT("'"&amp;$E$8&amp;"'!B:B"),0)), 0, 0, 1, 3),
                ""))),"")</f>
        <v/>
      </c>
      <c r="E55" s="19"/>
      <c r="H55" s="17" t="str" cm="1">
        <f t="array" aca="1" ref="H55" ca="1">IFERROR(IF(A55&lt;=20,"",IF(AND(A55&lt;200,A55&lt;&gt;33),OFFSET(INDEX(INDIRECT("'"&amp;$E$8&amp;"'!D:D"), MATCH(A55, INDIRECT("'"&amp;$E$8&amp;"'!B:B"),0)),0,5,1,14),OFFSET(INDEX(INDIRECT("'"&amp;$E$8&amp;"'!D:D"), MATCH(A55, INDIRECT("'"&amp;$E$8&amp;"'!B:B"),0)),0,4,1,14))),"")</f>
        <v/>
      </c>
      <c r="I55" s="18"/>
      <c r="J55" s="15"/>
      <c r="K55" s="16"/>
      <c r="L55" s="15"/>
      <c r="M55" s="16"/>
      <c r="N55" s="15"/>
      <c r="O55" s="16"/>
      <c r="P55" s="15"/>
      <c r="Q55" s="16"/>
      <c r="R55" s="15"/>
      <c r="S55" s="16"/>
      <c r="T55" s="15"/>
      <c r="U55" s="16"/>
    </row>
    <row r="56" spans="1:21" ht="15" customHeight="1" x14ac:dyDescent="0.25">
      <c r="A56" s="263" t="str">
        <f ca="1">IFERROR(VLOOKUP('Lists (hide)'!G37,INDIRECT("'"&amp;$E$8&amp;"'!A:B"),2,0),"")</f>
        <v/>
      </c>
      <c r="C56" s="96" t="str" cm="1">
        <f t="array" aca="1" ref="C56" ca="1">IFERROR(
    IF(A56&lt;100,OFFSET(INDEX(INDIRECT("'"&amp;$E$8&amp;"'!D:D"), MATCH(A56, INDIRECT("'"&amp;$E$8&amp;"'!B:B"),0)), 0, 0, 1, 1),
        IF(A56&lt;200,OFFSET(INDEX(INDIRECT("'"&amp;$E$8&amp;"'!D:D"), MATCH(A56, INDIRECT("'"&amp;$E$8&amp;"'!B:B"),0)), 0, 0, 1, 5),
            IF(A56&gt;200, OFFSET(INDEX(INDIRECT("'"&amp;$E$8&amp;"'!D:D"), MATCH(A56, INDIRECT("'"&amp;$E$8&amp;"'!B:B"),0)), 0, 0, 1, 3),
                ""))),"")</f>
        <v/>
      </c>
      <c r="E56" s="19"/>
      <c r="H56" s="17" t="str" cm="1">
        <f t="array" aca="1" ref="H56" ca="1">IFERROR(IF(A56&lt;=20,"",IF(AND(A56&lt;200,A56&lt;&gt;33),OFFSET(INDEX(INDIRECT("'"&amp;$E$8&amp;"'!D:D"), MATCH(A56, INDIRECT("'"&amp;$E$8&amp;"'!B:B"),0)),0,5,1,14),OFFSET(INDEX(INDIRECT("'"&amp;$E$8&amp;"'!D:D"), MATCH(A56, INDIRECT("'"&amp;$E$8&amp;"'!B:B"),0)),0,4,1,14))),"")</f>
        <v/>
      </c>
      <c r="I56" s="18"/>
      <c r="J56" s="15"/>
      <c r="K56" s="16"/>
      <c r="L56" s="15"/>
      <c r="M56" s="16"/>
      <c r="N56" s="15"/>
      <c r="O56" s="16"/>
      <c r="P56" s="15"/>
      <c r="Q56" s="16"/>
      <c r="R56" s="15"/>
      <c r="S56" s="16"/>
      <c r="T56" s="15"/>
      <c r="U56" s="16"/>
    </row>
    <row r="57" spans="1:21" ht="15" customHeight="1" x14ac:dyDescent="0.25">
      <c r="A57" s="263" t="str">
        <f ca="1">IFERROR(VLOOKUP('Lists (hide)'!G38,INDIRECT("'"&amp;$E$8&amp;"'!A:B"),2,0),"")</f>
        <v/>
      </c>
      <c r="C57" s="96" t="str" cm="1">
        <f t="array" aca="1" ref="C57" ca="1">IFERROR(
    IF(A57&lt;100,OFFSET(INDEX(INDIRECT("'"&amp;$E$8&amp;"'!D:D"), MATCH(A57, INDIRECT("'"&amp;$E$8&amp;"'!B:B"),0)), 0, 0, 1, 1),
        IF(A57&lt;200,OFFSET(INDEX(INDIRECT("'"&amp;$E$8&amp;"'!D:D"), MATCH(A57, INDIRECT("'"&amp;$E$8&amp;"'!B:B"),0)), 0, 0, 1, 5),
            IF(A57&gt;200, OFFSET(INDEX(INDIRECT("'"&amp;$E$8&amp;"'!D:D"), MATCH(A57, INDIRECT("'"&amp;$E$8&amp;"'!B:B"),0)), 0, 0, 1, 3),
                ""))),"")</f>
        <v/>
      </c>
      <c r="E57" s="19"/>
      <c r="H57" s="17" t="str" cm="1">
        <f t="array" aca="1" ref="H57" ca="1">IFERROR(IF(A57&lt;=20,"",IF(AND(A57&lt;200,A57&lt;&gt;33),OFFSET(INDEX(INDIRECT("'"&amp;$E$8&amp;"'!D:D"), MATCH(A57, INDIRECT("'"&amp;$E$8&amp;"'!B:B"),0)),0,5,1,14),OFFSET(INDEX(INDIRECT("'"&amp;$E$8&amp;"'!D:D"), MATCH(A57, INDIRECT("'"&amp;$E$8&amp;"'!B:B"),0)),0,4,1,14))),"")</f>
        <v/>
      </c>
      <c r="I57" s="18"/>
      <c r="J57" s="15"/>
      <c r="K57" s="16"/>
      <c r="L57" s="15"/>
      <c r="M57" s="16"/>
      <c r="N57" s="15"/>
      <c r="O57" s="16"/>
      <c r="P57" s="15"/>
      <c r="Q57" s="16"/>
      <c r="R57" s="15"/>
      <c r="S57" s="16"/>
      <c r="T57" s="15"/>
      <c r="U57" s="16"/>
    </row>
    <row r="58" spans="1:21" ht="15" customHeight="1" x14ac:dyDescent="0.25">
      <c r="A58" s="263" t="str">
        <f ca="1">IFERROR(VLOOKUP('Lists (hide)'!G39,INDIRECT("'"&amp;$E$8&amp;"'!A:B"),2,0),"")</f>
        <v/>
      </c>
      <c r="C58" s="96" t="str" cm="1">
        <f t="array" aca="1" ref="C58" ca="1">IFERROR(
    IF(A58&lt;100,OFFSET(INDEX(INDIRECT("'"&amp;$E$8&amp;"'!D:D"), MATCH(A58, INDIRECT("'"&amp;$E$8&amp;"'!B:B"),0)), 0, 0, 1, 1),
        IF(A58&lt;200,OFFSET(INDEX(INDIRECT("'"&amp;$E$8&amp;"'!D:D"), MATCH(A58, INDIRECT("'"&amp;$E$8&amp;"'!B:B"),0)), 0, 0, 1, 5),
            IF(A58&gt;200, OFFSET(INDEX(INDIRECT("'"&amp;$E$8&amp;"'!D:D"), MATCH(A58, INDIRECT("'"&amp;$E$8&amp;"'!B:B"),0)), 0, 0, 1, 3),
                ""))),"")</f>
        <v/>
      </c>
      <c r="E58" s="19"/>
      <c r="H58" s="17" t="str" cm="1">
        <f t="array" aca="1" ref="H58" ca="1">IFERROR(IF(A58&lt;=20,"",IF(AND(A58&lt;200,A58&lt;&gt;33),OFFSET(INDEX(INDIRECT("'"&amp;$E$8&amp;"'!D:D"), MATCH(A58, INDIRECT("'"&amp;$E$8&amp;"'!B:B"),0)),0,5,1,14),OFFSET(INDEX(INDIRECT("'"&amp;$E$8&amp;"'!D:D"), MATCH(A58, INDIRECT("'"&amp;$E$8&amp;"'!B:B"),0)),0,4,1,14))),"")</f>
        <v/>
      </c>
      <c r="I58" s="18"/>
      <c r="J58" s="15"/>
      <c r="K58" s="16"/>
      <c r="L58" s="15"/>
      <c r="M58" s="16"/>
      <c r="N58" s="15"/>
      <c r="O58" s="16"/>
      <c r="P58" s="15"/>
      <c r="Q58" s="16"/>
      <c r="R58" s="15"/>
      <c r="S58" s="16"/>
      <c r="T58" s="15"/>
      <c r="U58" s="16"/>
    </row>
    <row r="59" spans="1:21" ht="15" customHeight="1" x14ac:dyDescent="0.25">
      <c r="A59" s="263" t="str">
        <f ca="1">IFERROR(VLOOKUP('Lists (hide)'!G40,INDIRECT("'"&amp;$E$8&amp;"'!A:B"),2,0),"")</f>
        <v/>
      </c>
      <c r="C59" s="96" t="str" cm="1">
        <f t="array" aca="1" ref="C59" ca="1">IFERROR(
    IF(A59&lt;100,OFFSET(INDEX(INDIRECT("'"&amp;$E$8&amp;"'!D:D"), MATCH(A59, INDIRECT("'"&amp;$E$8&amp;"'!B:B"),0)), 0, 0, 1, 1),
        IF(A59&lt;200,OFFSET(INDEX(INDIRECT("'"&amp;$E$8&amp;"'!D:D"), MATCH(A59, INDIRECT("'"&amp;$E$8&amp;"'!B:B"),0)), 0, 0, 1, 5),
            IF(A59&gt;200, OFFSET(INDEX(INDIRECT("'"&amp;$E$8&amp;"'!D:D"), MATCH(A59, INDIRECT("'"&amp;$E$8&amp;"'!B:B"),0)), 0, 0, 1, 3),
                ""))),"")</f>
        <v/>
      </c>
      <c r="E59" s="19"/>
      <c r="H59" s="17" t="str" cm="1">
        <f t="array" aca="1" ref="H59" ca="1">IFERROR(IF(A59&lt;=20,"",IF(AND(A59&lt;200,A59&lt;&gt;33),OFFSET(INDEX(INDIRECT("'"&amp;$E$8&amp;"'!D:D"), MATCH(A59, INDIRECT("'"&amp;$E$8&amp;"'!B:B"),0)),0,5,1,14),OFFSET(INDEX(INDIRECT("'"&amp;$E$8&amp;"'!D:D"), MATCH(A59, INDIRECT("'"&amp;$E$8&amp;"'!B:B"),0)),0,4,1,14))),"")</f>
        <v/>
      </c>
      <c r="I59" s="18"/>
      <c r="J59" s="15"/>
      <c r="K59" s="16"/>
      <c r="L59" s="15"/>
      <c r="M59" s="16"/>
      <c r="N59" s="15"/>
      <c r="O59" s="16"/>
      <c r="P59" s="15"/>
      <c r="Q59" s="16"/>
      <c r="R59" s="15"/>
      <c r="S59" s="16"/>
      <c r="T59" s="15"/>
      <c r="U59" s="16"/>
    </row>
    <row r="60" spans="1:21" ht="15" customHeight="1" x14ac:dyDescent="0.25">
      <c r="A60" s="263" t="str">
        <f ca="1">IFERROR(VLOOKUP('Lists (hide)'!G41,INDIRECT("'"&amp;$E$8&amp;"'!A:B"),2,0),"")</f>
        <v/>
      </c>
      <c r="C60" s="96" t="str" cm="1">
        <f t="array" aca="1" ref="C60" ca="1">IFERROR(
    IF(A60&lt;100,OFFSET(INDEX(INDIRECT("'"&amp;$E$8&amp;"'!D:D"), MATCH(A60, INDIRECT("'"&amp;$E$8&amp;"'!B:B"),0)), 0, 0, 1, 1),
        IF(A60&lt;200,OFFSET(INDEX(INDIRECT("'"&amp;$E$8&amp;"'!D:D"), MATCH(A60, INDIRECT("'"&amp;$E$8&amp;"'!B:B"),0)), 0, 0, 1, 5),
            IF(A60&gt;200, OFFSET(INDEX(INDIRECT("'"&amp;$E$8&amp;"'!D:D"), MATCH(A60, INDIRECT("'"&amp;$E$8&amp;"'!B:B"),0)), 0, 0, 1, 3),
                ""))),"")</f>
        <v/>
      </c>
      <c r="E60" s="19"/>
      <c r="H60" s="17" t="str" cm="1">
        <f t="array" aca="1" ref="H60" ca="1">IFERROR(IF(A60&lt;=20,"",IF(AND(A60&lt;200,A60&lt;&gt;33),OFFSET(INDEX(INDIRECT("'"&amp;$E$8&amp;"'!D:D"), MATCH(A60, INDIRECT("'"&amp;$E$8&amp;"'!B:B"),0)),0,5,1,14),OFFSET(INDEX(INDIRECT("'"&amp;$E$8&amp;"'!D:D"), MATCH(A60, INDIRECT("'"&amp;$E$8&amp;"'!B:B"),0)),0,4,1,14))),"")</f>
        <v/>
      </c>
      <c r="I60" s="18"/>
      <c r="J60" s="15"/>
      <c r="K60" s="16"/>
      <c r="L60" s="15"/>
      <c r="M60" s="16"/>
      <c r="N60" s="15"/>
      <c r="O60" s="16"/>
      <c r="P60" s="15"/>
      <c r="Q60" s="16"/>
      <c r="R60" s="15"/>
      <c r="S60" s="16"/>
      <c r="T60" s="15"/>
      <c r="U60" s="16"/>
    </row>
    <row r="61" spans="1:21" ht="15" customHeight="1" x14ac:dyDescent="0.25">
      <c r="A61" s="263" t="str">
        <f ca="1">IFERROR(VLOOKUP('Lists (hide)'!G42,INDIRECT("'"&amp;$E$8&amp;"'!A:B"),2,0),"")</f>
        <v/>
      </c>
      <c r="C61" s="96" t="str" cm="1">
        <f t="array" aca="1" ref="C61" ca="1">IFERROR(
    IF(A61&lt;100,OFFSET(INDEX(INDIRECT("'"&amp;$E$8&amp;"'!D:D"), MATCH(A61, INDIRECT("'"&amp;$E$8&amp;"'!B:B"),0)), 0, 0, 1, 1),
        IF(A61&lt;200,OFFSET(INDEX(INDIRECT("'"&amp;$E$8&amp;"'!D:D"), MATCH(A61, INDIRECT("'"&amp;$E$8&amp;"'!B:B"),0)), 0, 0, 1, 5),
            IF(A61&gt;200, OFFSET(INDEX(INDIRECT("'"&amp;$E$8&amp;"'!D:D"), MATCH(A61, INDIRECT("'"&amp;$E$8&amp;"'!B:B"),0)), 0, 0, 1, 3),
                ""))),"")</f>
        <v/>
      </c>
      <c r="E61" s="19"/>
      <c r="H61" s="17" t="str" cm="1">
        <f t="array" aca="1" ref="H61" ca="1">IFERROR(IF(A61&lt;=20,"",IF(AND(A61&lt;200,A61&lt;&gt;33),OFFSET(INDEX(INDIRECT("'"&amp;$E$8&amp;"'!D:D"), MATCH(A61, INDIRECT("'"&amp;$E$8&amp;"'!B:B"),0)),0,5,1,14),OFFSET(INDEX(INDIRECT("'"&amp;$E$8&amp;"'!D:D"), MATCH(A61, INDIRECT("'"&amp;$E$8&amp;"'!B:B"),0)),0,4,1,14))),"")</f>
        <v/>
      </c>
    </row>
    <row r="62" spans="1:21" ht="15" customHeight="1" x14ac:dyDescent="0.25">
      <c r="A62" s="263" t="str">
        <f ca="1">IFERROR(VLOOKUP('Lists (hide)'!G43,INDIRECT("'"&amp;$E$8&amp;"'!A:B"),2,0),"")</f>
        <v/>
      </c>
      <c r="C62" s="96" t="str" cm="1">
        <f t="array" aca="1" ref="C62" ca="1">IFERROR(
    IF(A62&lt;100,OFFSET(INDEX(INDIRECT("'"&amp;$E$8&amp;"'!D:D"), MATCH(A62, INDIRECT("'"&amp;$E$8&amp;"'!B:B"),0)), 0, 0, 1, 1),
        IF(A62&lt;200,OFFSET(INDEX(INDIRECT("'"&amp;$E$8&amp;"'!D:D"), MATCH(A62, INDIRECT("'"&amp;$E$8&amp;"'!B:B"),0)), 0, 0, 1, 5),
            IF(A62&gt;200, OFFSET(INDEX(INDIRECT("'"&amp;$E$8&amp;"'!D:D"), MATCH(A62, INDIRECT("'"&amp;$E$8&amp;"'!B:B"),0)), 0, 0, 1, 3),
                ""))),"")</f>
        <v/>
      </c>
      <c r="D62" s="68"/>
      <c r="E62" s="19"/>
      <c r="H62" s="17" t="str" cm="1">
        <f t="array" aca="1" ref="H62" ca="1">IFERROR(IF(A62&lt;=20,"",IF(AND(A62&lt;200,A62&lt;&gt;33),OFFSET(INDEX(INDIRECT("'"&amp;$E$8&amp;"'!D:D"), MATCH(A62, INDIRECT("'"&amp;$E$8&amp;"'!B:B"),0)),0,5,1,14),OFFSET(INDEX(INDIRECT("'"&amp;$E$8&amp;"'!D:D"), MATCH(A62, INDIRECT("'"&amp;$E$8&amp;"'!B:B"),0)),0,4,1,14))),"")</f>
        <v/>
      </c>
    </row>
    <row r="63" spans="1:21" ht="15" customHeight="1" x14ac:dyDescent="0.25">
      <c r="A63" s="263" t="str">
        <f ca="1">IFERROR(VLOOKUP('Lists (hide)'!G44,INDIRECT("'"&amp;$E$8&amp;"'!A:B"),2,0),"")</f>
        <v/>
      </c>
      <c r="C63" s="96" t="str" cm="1">
        <f t="array" aca="1" ref="C63" ca="1">IFERROR(
    IF(A63&lt;100,OFFSET(INDEX(INDIRECT("'"&amp;$E$8&amp;"'!D:D"), MATCH(A63, INDIRECT("'"&amp;$E$8&amp;"'!B:B"),0)), 0, 0, 1, 1),
        IF(A63&lt;200,OFFSET(INDEX(INDIRECT("'"&amp;$E$8&amp;"'!D:D"), MATCH(A63, INDIRECT("'"&amp;$E$8&amp;"'!B:B"),0)), 0, 0, 1, 5),
            IF(A63&gt;200, OFFSET(INDEX(INDIRECT("'"&amp;$E$8&amp;"'!D:D"), MATCH(A63, INDIRECT("'"&amp;$E$8&amp;"'!B:B"),0)), 0, 0, 1, 3),
                ""))),"")</f>
        <v/>
      </c>
      <c r="E63" s="19"/>
      <c r="H63" s="17" t="str" cm="1">
        <f t="array" aca="1" ref="H63" ca="1">IFERROR(IF(A63&lt;=20,"",IF(AND(A63&lt;200,A63&lt;&gt;33),OFFSET(INDEX(INDIRECT("'"&amp;$E$8&amp;"'!D:D"), MATCH(A63, INDIRECT("'"&amp;$E$8&amp;"'!B:B"),0)),0,5,1,14),OFFSET(INDEX(INDIRECT("'"&amp;$E$8&amp;"'!D:D"), MATCH(A63, INDIRECT("'"&amp;$E$8&amp;"'!B:B"),0)),0,4,1,14))),"")</f>
        <v/>
      </c>
    </row>
    <row r="64" spans="1:21" ht="15" customHeight="1" x14ac:dyDescent="0.25">
      <c r="A64" s="263" t="str">
        <f ca="1">IFERROR(VLOOKUP('Lists (hide)'!G45,INDIRECT("'"&amp;$E$8&amp;"'!A:B"),2,0),"")</f>
        <v/>
      </c>
      <c r="C64" s="96" t="str" cm="1">
        <f t="array" aca="1" ref="C64" ca="1">IFERROR(
    IF(A64&lt;100,OFFSET(INDEX(INDIRECT("'"&amp;$E$8&amp;"'!D:D"), MATCH(A64, INDIRECT("'"&amp;$E$8&amp;"'!B:B"),0)), 0, 0, 1, 1),
        IF(A64&lt;200,OFFSET(INDEX(INDIRECT("'"&amp;$E$8&amp;"'!D:D"), MATCH(A64, INDIRECT("'"&amp;$E$8&amp;"'!B:B"),0)), 0, 0, 1, 5),
            IF(A64&gt;200, OFFSET(INDEX(INDIRECT("'"&amp;$E$8&amp;"'!D:D"), MATCH(A64, INDIRECT("'"&amp;$E$8&amp;"'!B:B"),0)), 0, 0, 1, 3),
                ""))),"")</f>
        <v/>
      </c>
      <c r="E64" s="19"/>
      <c r="H64" s="17" t="str" cm="1">
        <f t="array" aca="1" ref="H64" ca="1">IFERROR(IF(A64&lt;=20,"",IF(AND(A64&lt;200,A64&lt;&gt;33),OFFSET(INDEX(INDIRECT("'"&amp;$E$8&amp;"'!D:D"), MATCH(A64, INDIRECT("'"&amp;$E$8&amp;"'!B:B"),0)),0,5,1,14),OFFSET(INDEX(INDIRECT("'"&amp;$E$8&amp;"'!D:D"), MATCH(A64, INDIRECT("'"&amp;$E$8&amp;"'!B:B"),0)),0,4,1,14))),"")</f>
        <v/>
      </c>
    </row>
    <row r="65" spans="1:8" ht="15" customHeight="1" x14ac:dyDescent="0.25">
      <c r="A65" s="263" t="str">
        <f ca="1">IFERROR(VLOOKUP('Lists (hide)'!G46,INDIRECT("'"&amp;$E$8&amp;"'!A:B"),2,0),"")</f>
        <v/>
      </c>
      <c r="C65" s="96" t="str" cm="1">
        <f t="array" aca="1" ref="C65" ca="1">IFERROR(
    IF(A65&lt;100,OFFSET(INDEX(INDIRECT("'"&amp;$E$8&amp;"'!D:D"), MATCH(A65, INDIRECT("'"&amp;$E$8&amp;"'!B:B"),0)), 0, 0, 1, 1),
        IF(A65&lt;200,OFFSET(INDEX(INDIRECT("'"&amp;$E$8&amp;"'!D:D"), MATCH(A65, INDIRECT("'"&amp;$E$8&amp;"'!B:B"),0)), 0, 0, 1, 5),
            IF(A65&gt;200, OFFSET(INDEX(INDIRECT("'"&amp;$E$8&amp;"'!D:D"), MATCH(A65, INDIRECT("'"&amp;$E$8&amp;"'!B:B"),0)), 0, 0, 1, 3),
                ""))),"")</f>
        <v/>
      </c>
      <c r="E65" s="19"/>
      <c r="H65" s="17" t="str" cm="1">
        <f t="array" aca="1" ref="H65" ca="1">IFERROR(IF(A65&lt;=20,"",IF(AND(A65&lt;200,A65&lt;&gt;33),OFFSET(INDEX(INDIRECT("'"&amp;$E$8&amp;"'!D:D"), MATCH(A65, INDIRECT("'"&amp;$E$8&amp;"'!B:B"),0)),0,5,1,14),OFFSET(INDEX(INDIRECT("'"&amp;$E$8&amp;"'!D:D"), MATCH(A65, INDIRECT("'"&amp;$E$8&amp;"'!B:B"),0)),0,4,1,14))),"")</f>
        <v/>
      </c>
    </row>
    <row r="66" spans="1:8" ht="15" customHeight="1" x14ac:dyDescent="0.25">
      <c r="A66" s="263" t="str">
        <f ca="1">IFERROR(VLOOKUP('Lists (hide)'!G47,INDIRECT("'"&amp;$E$8&amp;"'!A:B"),2,0),"")</f>
        <v/>
      </c>
      <c r="C66" s="96" t="str" cm="1">
        <f t="array" aca="1" ref="C66" ca="1">IFERROR(
    IF(A66&lt;100,OFFSET(INDEX(INDIRECT("'"&amp;$E$8&amp;"'!D:D"), MATCH(A66, INDIRECT("'"&amp;$E$8&amp;"'!B:B"),0)), 0, 0, 1, 1),
        IF(A66&lt;200,OFFSET(INDEX(INDIRECT("'"&amp;$E$8&amp;"'!D:D"), MATCH(A66, INDIRECT("'"&amp;$E$8&amp;"'!B:B"),0)), 0, 0, 1, 5),
            IF(A66&gt;200, OFFSET(INDEX(INDIRECT("'"&amp;$E$8&amp;"'!D:D"), MATCH(A66, INDIRECT("'"&amp;$E$8&amp;"'!B:B"),0)), 0, 0, 1, 3),
                ""))),"")</f>
        <v/>
      </c>
      <c r="E66" s="19"/>
      <c r="H66" s="17" t="str" cm="1">
        <f t="array" aca="1" ref="H66" ca="1">IFERROR(IF(A66&lt;=20,"",IF(AND(A66&lt;200,A66&lt;&gt;33),OFFSET(INDEX(INDIRECT("'"&amp;$E$8&amp;"'!D:D"), MATCH(A66, INDIRECT("'"&amp;$E$8&amp;"'!B:B"),0)),0,5,1,14),OFFSET(INDEX(INDIRECT("'"&amp;$E$8&amp;"'!D:D"), MATCH(A66, INDIRECT("'"&amp;$E$8&amp;"'!B:B"),0)),0,4,1,14))),"")</f>
        <v/>
      </c>
    </row>
    <row r="67" spans="1:8" ht="15" customHeight="1" x14ac:dyDescent="0.25">
      <c r="A67" s="263" t="str">
        <f ca="1">IFERROR(VLOOKUP('Lists (hide)'!G48,INDIRECT("'"&amp;$E$8&amp;"'!A:B"),2,0),"")</f>
        <v/>
      </c>
      <c r="C67" s="96" t="str" cm="1">
        <f t="array" aca="1" ref="C67" ca="1">IFERROR(
    IF(A67&lt;100,OFFSET(INDEX(INDIRECT("'"&amp;$E$8&amp;"'!D:D"), MATCH(A67, INDIRECT("'"&amp;$E$8&amp;"'!B:B"),0)), 0, 0, 1, 1),
        IF(A67&lt;200,OFFSET(INDEX(INDIRECT("'"&amp;$E$8&amp;"'!D:D"), MATCH(A67, INDIRECT("'"&amp;$E$8&amp;"'!B:B"),0)), 0, 0, 1, 5),
            IF(A67&gt;200, OFFSET(INDEX(INDIRECT("'"&amp;$E$8&amp;"'!D:D"), MATCH(A67, INDIRECT("'"&amp;$E$8&amp;"'!B:B"),0)), 0, 0, 1, 3),
                ""))),"")</f>
        <v/>
      </c>
      <c r="E67" s="19"/>
      <c r="H67" s="17" t="str" cm="1">
        <f t="array" aca="1" ref="H67" ca="1">IFERROR(IF(A67&lt;=20,"",IF(AND(A67&lt;200,A67&lt;&gt;33),OFFSET(INDEX(INDIRECT("'"&amp;$E$8&amp;"'!D:D"), MATCH(A67, INDIRECT("'"&amp;$E$8&amp;"'!B:B"),0)),0,5,1,14),OFFSET(INDEX(INDIRECT("'"&amp;$E$8&amp;"'!D:D"), MATCH(A67, INDIRECT("'"&amp;$E$8&amp;"'!B:B"),0)),0,4,1,14))),"")</f>
        <v/>
      </c>
    </row>
    <row r="68" spans="1:8" ht="15" customHeight="1" x14ac:dyDescent="0.25">
      <c r="A68" s="263" t="str">
        <f ca="1">IFERROR(VLOOKUP('Lists (hide)'!G49,INDIRECT("'"&amp;$E$8&amp;"'!A:B"),2,0),"")</f>
        <v/>
      </c>
      <c r="C68" s="96" t="str" cm="1">
        <f t="array" aca="1" ref="C68" ca="1">IFERROR(
    IF(A68&lt;100,OFFSET(INDEX(INDIRECT("'"&amp;$E$8&amp;"'!D:D"), MATCH(A68, INDIRECT("'"&amp;$E$8&amp;"'!B:B"),0)), 0, 0, 1, 1),
        IF(A68&lt;200,OFFSET(INDEX(INDIRECT("'"&amp;$E$8&amp;"'!D:D"), MATCH(A68, INDIRECT("'"&amp;$E$8&amp;"'!B:B"),0)), 0, 0, 1, 5),
            IF(A68&gt;200, OFFSET(INDEX(INDIRECT("'"&amp;$E$8&amp;"'!D:D"), MATCH(A68, INDIRECT("'"&amp;$E$8&amp;"'!B:B"),0)), 0, 0, 1, 3),
                ""))),"")</f>
        <v/>
      </c>
      <c r="E68" s="19"/>
      <c r="H68" s="17" t="str" cm="1">
        <f t="array" aca="1" ref="H68" ca="1">IFERROR(IF(A68&lt;=20,"",IF(AND(A68&lt;200,A68&lt;&gt;33),OFFSET(INDEX(INDIRECT("'"&amp;$E$8&amp;"'!D:D"), MATCH(A68, INDIRECT("'"&amp;$E$8&amp;"'!B:B"),0)),0,5,1,14),OFFSET(INDEX(INDIRECT("'"&amp;$E$8&amp;"'!D:D"), MATCH(A68, INDIRECT("'"&amp;$E$8&amp;"'!B:B"),0)),0,4,1,14))),"")</f>
        <v/>
      </c>
    </row>
    <row r="69" spans="1:8" ht="15" customHeight="1" x14ac:dyDescent="0.25">
      <c r="A69" s="263" t="str">
        <f ca="1">IFERROR(VLOOKUP('Lists (hide)'!G50,INDIRECT("'"&amp;$E$8&amp;"'!A:B"),2,0),"")</f>
        <v/>
      </c>
      <c r="C69" s="96" t="str" cm="1">
        <f t="array" aca="1" ref="C69" ca="1">IFERROR(
    IF(A69&lt;100,OFFSET(INDEX(INDIRECT("'"&amp;$E$8&amp;"'!D:D"), MATCH(A69, INDIRECT("'"&amp;$E$8&amp;"'!B:B"),0)), 0, 0, 1, 1),
        IF(A69&lt;200,OFFSET(INDEX(INDIRECT("'"&amp;$E$8&amp;"'!D:D"), MATCH(A69, INDIRECT("'"&amp;$E$8&amp;"'!B:B"),0)), 0, 0, 1, 5),
            IF(A69&gt;200, OFFSET(INDEX(INDIRECT("'"&amp;$E$8&amp;"'!D:D"), MATCH(A69, INDIRECT("'"&amp;$E$8&amp;"'!B:B"),0)), 0, 0, 1, 3),
                ""))),"")</f>
        <v/>
      </c>
      <c r="E69" s="19"/>
      <c r="H69" s="17" t="str" cm="1">
        <f t="array" aca="1" ref="H69" ca="1">IFERROR(IF(A69&lt;=20,"",IF(AND(A69&lt;200,A69&lt;&gt;33),OFFSET(INDEX(INDIRECT("'"&amp;$E$8&amp;"'!D:D"), MATCH(A69, INDIRECT("'"&amp;$E$8&amp;"'!B:B"),0)),0,5,1,14),OFFSET(INDEX(INDIRECT("'"&amp;$E$8&amp;"'!D:D"), MATCH(A69, INDIRECT("'"&amp;$E$8&amp;"'!B:B"),0)),0,4,1,14))),"")</f>
        <v/>
      </c>
    </row>
    <row r="70" spans="1:8" ht="15" customHeight="1" x14ac:dyDescent="0.25">
      <c r="A70" s="263" t="str">
        <f ca="1">IFERROR(VLOOKUP('Lists (hide)'!G51,INDIRECT("'"&amp;$E$8&amp;"'!A:B"),2,0),"")</f>
        <v/>
      </c>
      <c r="C70" s="96" t="str" cm="1">
        <f t="array" aca="1" ref="C70" ca="1">IFERROR(
    IF(A70&lt;100,OFFSET(INDEX(INDIRECT("'"&amp;$E$8&amp;"'!D:D"), MATCH(A70, INDIRECT("'"&amp;$E$8&amp;"'!B:B"),0)), 0, 0, 1, 1),
        IF(A70&lt;200,OFFSET(INDEX(INDIRECT("'"&amp;$E$8&amp;"'!D:D"), MATCH(A70, INDIRECT("'"&amp;$E$8&amp;"'!B:B"),0)), 0, 0, 1, 5),
            IF(A70&gt;200, OFFSET(INDEX(INDIRECT("'"&amp;$E$8&amp;"'!D:D"), MATCH(A70, INDIRECT("'"&amp;$E$8&amp;"'!B:B"),0)), 0, 0, 1, 3),
                ""))),"")</f>
        <v/>
      </c>
      <c r="E70" s="19"/>
      <c r="H70" s="17" t="str" cm="1">
        <f t="array" aca="1" ref="H70" ca="1">IFERROR(IF(A70&lt;=20,"",IF(AND(A70&lt;200,A70&lt;&gt;33),OFFSET(INDEX(INDIRECT("'"&amp;$E$8&amp;"'!D:D"), MATCH(A70, INDIRECT("'"&amp;$E$8&amp;"'!B:B"),0)),0,5,1,14),OFFSET(INDEX(INDIRECT("'"&amp;$E$8&amp;"'!D:D"), MATCH(A70, INDIRECT("'"&amp;$E$8&amp;"'!B:B"),0)),0,4,1,14))),"")</f>
        <v/>
      </c>
    </row>
    <row r="71" spans="1:8" ht="15" customHeight="1" x14ac:dyDescent="0.25">
      <c r="A71" s="263" t="str">
        <f ca="1">IFERROR(VLOOKUP('Lists (hide)'!G52,INDIRECT("'"&amp;$E$8&amp;"'!A:B"),2,0),"")</f>
        <v/>
      </c>
      <c r="C71" s="96" t="str" cm="1">
        <f t="array" aca="1" ref="C71" ca="1">IFERROR(
    IF(A71&lt;100,OFFSET(INDEX(INDIRECT("'"&amp;$E$8&amp;"'!D:D"), MATCH(A71, INDIRECT("'"&amp;$E$8&amp;"'!B:B"),0)), 0, 0, 1, 1),
        IF(A71&lt;200,OFFSET(INDEX(INDIRECT("'"&amp;$E$8&amp;"'!D:D"), MATCH(A71, INDIRECT("'"&amp;$E$8&amp;"'!B:B"),0)), 0, 0, 1, 5),
            IF(A71&gt;200, OFFSET(INDEX(INDIRECT("'"&amp;$E$8&amp;"'!D:D"), MATCH(A71, INDIRECT("'"&amp;$E$8&amp;"'!B:B"),0)), 0, 0, 1, 3),
                ""))),"")</f>
        <v/>
      </c>
      <c r="E71" s="19"/>
      <c r="H71" s="17" t="str" cm="1">
        <f t="array" aca="1" ref="H71" ca="1">IFERROR(IF(A71&lt;=20,"",IF(AND(A71&lt;200,A71&lt;&gt;33),OFFSET(INDEX(INDIRECT("'"&amp;$E$8&amp;"'!D:D"), MATCH(A71, INDIRECT("'"&amp;$E$8&amp;"'!B:B"),0)),0,5,1,14),OFFSET(INDEX(INDIRECT("'"&amp;$E$8&amp;"'!D:D"), MATCH(A71, INDIRECT("'"&amp;$E$8&amp;"'!B:B"),0)),0,4,1,14))),"")</f>
        <v/>
      </c>
    </row>
    <row r="72" spans="1:8" ht="15" customHeight="1" x14ac:dyDescent="0.25">
      <c r="A72" s="263" t="str">
        <f ca="1">IFERROR(VLOOKUP('Lists (hide)'!G53,INDIRECT("'"&amp;$E$8&amp;"'!A:B"),2,0),"")</f>
        <v/>
      </c>
      <c r="C72" s="96" t="str" cm="1">
        <f t="array" aca="1" ref="C72" ca="1">IFERROR(
    IF(A72&lt;100,OFFSET(INDEX(INDIRECT("'"&amp;$E$8&amp;"'!D:D"), MATCH(A72, INDIRECT("'"&amp;$E$8&amp;"'!B:B"),0)), 0, 0, 1, 1),
        IF(A72&lt;200,OFFSET(INDEX(INDIRECT("'"&amp;$E$8&amp;"'!D:D"), MATCH(A72, INDIRECT("'"&amp;$E$8&amp;"'!B:B"),0)), 0, 0, 1, 5),
            IF(A72&gt;200, OFFSET(INDEX(INDIRECT("'"&amp;$E$8&amp;"'!D:D"), MATCH(A72, INDIRECT("'"&amp;$E$8&amp;"'!B:B"),0)), 0, 0, 1, 3),
                ""))),"")</f>
        <v/>
      </c>
      <c r="E72" s="19"/>
      <c r="H72" s="17" t="str" cm="1">
        <f t="array" aca="1" ref="H72" ca="1">IFERROR(IF(A72&lt;=20,"",IF(AND(A72&lt;200,A72&lt;&gt;33),OFFSET(INDEX(INDIRECT("'"&amp;$E$8&amp;"'!D:D"), MATCH(A72, INDIRECT("'"&amp;$E$8&amp;"'!B:B"),0)),0,5,1,14),OFFSET(INDEX(INDIRECT("'"&amp;$E$8&amp;"'!D:D"), MATCH(A72, INDIRECT("'"&amp;$E$8&amp;"'!B:B"),0)),0,4,1,14))),"")</f>
        <v/>
      </c>
    </row>
    <row r="73" spans="1:8" ht="15" customHeight="1" x14ac:dyDescent="0.25">
      <c r="A73" s="263" t="str">
        <f ca="1">IFERROR(VLOOKUP('Lists (hide)'!G54,INDIRECT("'"&amp;$E$8&amp;"'!A:B"),2,0),"")</f>
        <v/>
      </c>
      <c r="C73" s="96" t="str" cm="1">
        <f t="array" aca="1" ref="C73" ca="1">IFERROR(
    IF(A73&lt;100,OFFSET(INDEX(INDIRECT("'"&amp;$E$8&amp;"'!D:D"), MATCH(A73, INDIRECT("'"&amp;$E$8&amp;"'!B:B"),0)), 0, 0, 1, 1),
        IF(A73&lt;200,OFFSET(INDEX(INDIRECT("'"&amp;$E$8&amp;"'!D:D"), MATCH(A73, INDIRECT("'"&amp;$E$8&amp;"'!B:B"),0)), 0, 0, 1, 5),
            IF(A73&gt;200, OFFSET(INDEX(INDIRECT("'"&amp;$E$8&amp;"'!D:D"), MATCH(A73, INDIRECT("'"&amp;$E$8&amp;"'!B:B"),0)), 0, 0, 1, 3),
                ""))),"")</f>
        <v/>
      </c>
      <c r="E73" s="19"/>
      <c r="H73" s="17" t="str" cm="1">
        <f t="array" aca="1" ref="H73" ca="1">IFERROR(IF(A73&lt;=20,"",IF(AND(A73&lt;200,A73&lt;&gt;33),OFFSET(INDEX(INDIRECT("'"&amp;$E$8&amp;"'!D:D"), MATCH(A73, INDIRECT("'"&amp;$E$8&amp;"'!B:B"),0)),0,5,1,14),OFFSET(INDEX(INDIRECT("'"&amp;$E$8&amp;"'!D:D"), MATCH(A73, INDIRECT("'"&amp;$E$8&amp;"'!B:B"),0)),0,4,1,14))),"")</f>
        <v/>
      </c>
    </row>
    <row r="74" spans="1:8" ht="15" customHeight="1" x14ac:dyDescent="0.25">
      <c r="A74" s="263" t="str">
        <f ca="1">IFERROR(VLOOKUP('Lists (hide)'!G55,INDIRECT("'"&amp;$E$8&amp;"'!A:B"),2,0),"")</f>
        <v/>
      </c>
      <c r="C74" s="96" t="str" cm="1">
        <f t="array" aca="1" ref="C74" ca="1">IFERROR(
    IF(A74&lt;100,OFFSET(INDEX(INDIRECT("'"&amp;$E$8&amp;"'!D:D"), MATCH(A74, INDIRECT("'"&amp;$E$8&amp;"'!B:B"),0)), 0, 0, 1, 1),
        IF(A74&lt;200,OFFSET(INDEX(INDIRECT("'"&amp;$E$8&amp;"'!D:D"), MATCH(A74, INDIRECT("'"&amp;$E$8&amp;"'!B:B"),0)), 0, 0, 1, 5),
            IF(A74&gt;200, OFFSET(INDEX(INDIRECT("'"&amp;$E$8&amp;"'!D:D"), MATCH(A74, INDIRECT("'"&amp;$E$8&amp;"'!B:B"),0)), 0, 0, 1, 3),
                ""))),"")</f>
        <v/>
      </c>
      <c r="E74" s="19"/>
      <c r="H74" s="17" t="str" cm="1">
        <f t="array" aca="1" ref="H74" ca="1">IFERROR(IF(A74&lt;=20,"",IF(AND(A74&lt;200,A74&lt;&gt;33),OFFSET(INDEX(INDIRECT("'"&amp;$E$8&amp;"'!D:D"), MATCH(A74, INDIRECT("'"&amp;$E$8&amp;"'!B:B"),0)),0,5,1,14),OFFSET(INDEX(INDIRECT("'"&amp;$E$8&amp;"'!D:D"), MATCH(A74, INDIRECT("'"&amp;$E$8&amp;"'!B:B"),0)),0,4,1,14))),"")</f>
        <v/>
      </c>
    </row>
    <row r="75" spans="1:8" ht="15" customHeight="1" x14ac:dyDescent="0.25">
      <c r="A75" s="263" t="str">
        <f ca="1">IFERROR(VLOOKUP('Lists (hide)'!G56,INDIRECT("'"&amp;$E$8&amp;"'!A:B"),2,0),"")</f>
        <v/>
      </c>
      <c r="C75" s="96" t="str" cm="1">
        <f t="array" aca="1" ref="C75" ca="1">IFERROR(
    IF(A75&lt;100,OFFSET(INDEX(INDIRECT("'"&amp;$E$8&amp;"'!D:D"), MATCH(A75, INDIRECT("'"&amp;$E$8&amp;"'!B:B"),0)), 0, 0, 1, 1),
        IF(A75&lt;200,OFFSET(INDEX(INDIRECT("'"&amp;$E$8&amp;"'!D:D"), MATCH(A75, INDIRECT("'"&amp;$E$8&amp;"'!B:B"),0)), 0, 0, 1, 5),
            IF(A75&gt;200, OFFSET(INDEX(INDIRECT("'"&amp;$E$8&amp;"'!D:D"), MATCH(A75, INDIRECT("'"&amp;$E$8&amp;"'!B:B"),0)), 0, 0, 1, 3),
                ""))),"")</f>
        <v/>
      </c>
      <c r="E75" s="19"/>
      <c r="H75" s="17" t="str" cm="1">
        <f t="array" aca="1" ref="H75" ca="1">IFERROR(IF(A75&lt;=20,"",IF(AND(A75&lt;200,A75&lt;&gt;33),OFFSET(INDEX(INDIRECT("'"&amp;$E$8&amp;"'!D:D"), MATCH(A75, INDIRECT("'"&amp;$E$8&amp;"'!B:B"),0)),0,5,1,14),OFFSET(INDEX(INDIRECT("'"&amp;$E$8&amp;"'!D:D"), MATCH(A75, INDIRECT("'"&amp;$E$8&amp;"'!B:B"),0)),0,4,1,14))),"")</f>
        <v/>
      </c>
    </row>
    <row r="76" spans="1:8" ht="15" customHeight="1" x14ac:dyDescent="0.25">
      <c r="A76" s="263" t="str">
        <f ca="1">IFERROR(VLOOKUP('Lists (hide)'!G57,INDIRECT("'"&amp;$E$8&amp;"'!A:B"),2,0),"")</f>
        <v/>
      </c>
      <c r="C76" s="96" t="str" cm="1">
        <f t="array" aca="1" ref="C76" ca="1">IFERROR(
    IF(A76&lt;100,OFFSET(INDEX(INDIRECT("'"&amp;$E$8&amp;"'!D:D"), MATCH(A76, INDIRECT("'"&amp;$E$8&amp;"'!B:B"),0)), 0, 0, 1, 1),
        IF(A76&lt;200,OFFSET(INDEX(INDIRECT("'"&amp;$E$8&amp;"'!D:D"), MATCH(A76, INDIRECT("'"&amp;$E$8&amp;"'!B:B"),0)), 0, 0, 1, 5),
            IF(A76&gt;200, OFFSET(INDEX(INDIRECT("'"&amp;$E$8&amp;"'!D:D"), MATCH(A76, INDIRECT("'"&amp;$E$8&amp;"'!B:B"),0)), 0, 0, 1, 3),
                ""))),"")</f>
        <v/>
      </c>
      <c r="E76" s="19"/>
      <c r="H76" s="17" t="str" cm="1">
        <f t="array" aca="1" ref="H76" ca="1">IFERROR(IF(A76&lt;=20,"",IF(AND(A76&lt;200,A76&lt;&gt;33),OFFSET(INDEX(INDIRECT("'"&amp;$E$8&amp;"'!D:D"), MATCH(A76, INDIRECT("'"&amp;$E$8&amp;"'!B:B"),0)),0,5,1,14),OFFSET(INDEX(INDIRECT("'"&amp;$E$8&amp;"'!D:D"), MATCH(A76, INDIRECT("'"&amp;$E$8&amp;"'!B:B"),0)),0,4,1,14))),"")</f>
        <v/>
      </c>
    </row>
    <row r="77" spans="1:8" ht="15" customHeight="1" x14ac:dyDescent="0.25">
      <c r="A77" s="263" t="str">
        <f ca="1">IFERROR(VLOOKUP('Lists (hide)'!G58,INDIRECT("'"&amp;$E$8&amp;"'!A:B"),2,0),"")</f>
        <v/>
      </c>
      <c r="C77" s="96" t="str" cm="1">
        <f t="array" aca="1" ref="C77" ca="1">IFERROR(
    IF(A77&lt;100,OFFSET(INDEX(INDIRECT("'"&amp;$E$8&amp;"'!D:D"), MATCH(A77, INDIRECT("'"&amp;$E$8&amp;"'!B:B"),0)), 0, 0, 1, 1),
        IF(A77&lt;200,OFFSET(INDEX(INDIRECT("'"&amp;$E$8&amp;"'!D:D"), MATCH(A77, INDIRECT("'"&amp;$E$8&amp;"'!B:B"),0)), 0, 0, 1, 5),
            IF(A77&gt;200, OFFSET(INDEX(INDIRECT("'"&amp;$E$8&amp;"'!D:D"), MATCH(A77, INDIRECT("'"&amp;$E$8&amp;"'!B:B"),0)), 0, 0, 1, 3),
                ""))),"")</f>
        <v/>
      </c>
      <c r="E77" s="19"/>
      <c r="H77" s="17" t="str" cm="1">
        <f t="array" aca="1" ref="H77" ca="1">IFERROR(IF(A77&lt;=20,"",IF(AND(A77&lt;200,A77&lt;&gt;33),OFFSET(INDEX(INDIRECT("'"&amp;$E$8&amp;"'!D:D"), MATCH(A77, INDIRECT("'"&amp;$E$8&amp;"'!B:B"),0)),0,5,1,14),OFFSET(INDEX(INDIRECT("'"&amp;$E$8&amp;"'!D:D"), MATCH(A77, INDIRECT("'"&amp;$E$8&amp;"'!B:B"),0)),0,4,1,14))),"")</f>
        <v/>
      </c>
    </row>
    <row r="78" spans="1:8" ht="15" customHeight="1" x14ac:dyDescent="0.25">
      <c r="A78" s="263" t="str">
        <f ca="1">IFERROR(VLOOKUP('Lists (hide)'!G59,INDIRECT("'"&amp;$E$8&amp;"'!A:B"),2,0),"")</f>
        <v/>
      </c>
      <c r="C78" s="96" t="str" cm="1">
        <f t="array" aca="1" ref="C78" ca="1">IFERROR(
    IF(A78&lt;100,OFFSET(INDEX(INDIRECT("'"&amp;$E$8&amp;"'!D:D"), MATCH(A78, INDIRECT("'"&amp;$E$8&amp;"'!B:B"),0)), 0, 0, 1, 1),
        IF(A78&lt;200,OFFSET(INDEX(INDIRECT("'"&amp;$E$8&amp;"'!D:D"), MATCH(A78, INDIRECT("'"&amp;$E$8&amp;"'!B:B"),0)), 0, 0, 1, 5),
            IF(A78&gt;200, OFFSET(INDEX(INDIRECT("'"&amp;$E$8&amp;"'!D:D"), MATCH(A78, INDIRECT("'"&amp;$E$8&amp;"'!B:B"),0)), 0, 0, 1, 3),
                ""))),"")</f>
        <v/>
      </c>
      <c r="E78" s="19"/>
      <c r="H78" s="17" t="str" cm="1">
        <f t="array" aca="1" ref="H78" ca="1">IFERROR(IF(A78&lt;=20,"",IF(AND(A78&lt;200,A78&lt;&gt;33),OFFSET(INDEX(INDIRECT("'"&amp;$E$8&amp;"'!D:D"), MATCH(A78, INDIRECT("'"&amp;$E$8&amp;"'!B:B"),0)),0,5,1,14),OFFSET(INDEX(INDIRECT("'"&amp;$E$8&amp;"'!D:D"), MATCH(A78, INDIRECT("'"&amp;$E$8&amp;"'!B:B"),0)),0,4,1,14))),"")</f>
        <v/>
      </c>
    </row>
    <row r="79" spans="1:8" ht="15" customHeight="1" x14ac:dyDescent="0.25">
      <c r="A79" s="263" t="str">
        <f ca="1">IFERROR(VLOOKUP('Lists (hide)'!G60,INDIRECT("'"&amp;$E$8&amp;"'!A:B"),2,0),"")</f>
        <v/>
      </c>
      <c r="C79" s="96" t="str" cm="1">
        <f t="array" aca="1" ref="C79" ca="1">IFERROR(
    IF(A79&lt;100,OFFSET(INDEX(INDIRECT("'"&amp;$E$8&amp;"'!D:D"), MATCH(A79, INDIRECT("'"&amp;$E$8&amp;"'!B:B"),0)), 0, 0, 1, 1),
        IF(A79&lt;200,OFFSET(INDEX(INDIRECT("'"&amp;$E$8&amp;"'!D:D"), MATCH(A79, INDIRECT("'"&amp;$E$8&amp;"'!B:B"),0)), 0, 0, 1, 5),
            IF(A79&gt;200, OFFSET(INDEX(INDIRECT("'"&amp;$E$8&amp;"'!D:D"), MATCH(A79, INDIRECT("'"&amp;$E$8&amp;"'!B:B"),0)), 0, 0, 1, 3),
                ""))),"")</f>
        <v/>
      </c>
      <c r="E79" s="19"/>
      <c r="H79" s="17" t="str" cm="1">
        <f t="array" aca="1" ref="H79" ca="1">IFERROR(IF(A79&lt;=20,"",IF(AND(A79&lt;200,A79&lt;&gt;33),OFFSET(INDEX(INDIRECT("'"&amp;$E$8&amp;"'!D:D"), MATCH(A79, INDIRECT("'"&amp;$E$8&amp;"'!B:B"),0)),0,5,1,14),OFFSET(INDEX(INDIRECT("'"&amp;$E$8&amp;"'!D:D"), MATCH(A79, INDIRECT("'"&amp;$E$8&amp;"'!B:B"),0)),0,4,1,14))),"")</f>
        <v/>
      </c>
    </row>
    <row r="80" spans="1:8" ht="15" customHeight="1" x14ac:dyDescent="0.25">
      <c r="A80" s="263" t="str">
        <f ca="1">IFERROR(VLOOKUP('Lists (hide)'!G61,INDIRECT("'"&amp;$E$8&amp;"'!A:B"),2,0),"")</f>
        <v/>
      </c>
      <c r="C80" s="96" t="str" cm="1">
        <f t="array" aca="1" ref="C80" ca="1">IFERROR(
    IF(A80&lt;100,OFFSET(INDEX(INDIRECT("'"&amp;$E$8&amp;"'!D:D"), MATCH(A80, INDIRECT("'"&amp;$E$8&amp;"'!B:B"),0)), 0, 0, 1, 1),
        IF(A80&lt;200,OFFSET(INDEX(INDIRECT("'"&amp;$E$8&amp;"'!D:D"), MATCH(A80, INDIRECT("'"&amp;$E$8&amp;"'!B:B"),0)), 0, 0, 1, 5),
            IF(A80&gt;200, OFFSET(INDEX(INDIRECT("'"&amp;$E$8&amp;"'!D:D"), MATCH(A80, INDIRECT("'"&amp;$E$8&amp;"'!B:B"),0)), 0, 0, 1, 3),
                ""))),"")</f>
        <v/>
      </c>
      <c r="E80" s="19"/>
      <c r="H80" s="17" t="str" cm="1">
        <f t="array" aca="1" ref="H80" ca="1">IFERROR(IF(A80&lt;=20,"",IF(AND(A80&lt;200,A80&lt;&gt;33),OFFSET(INDEX(INDIRECT("'"&amp;$E$8&amp;"'!D:D"), MATCH(A80, INDIRECT("'"&amp;$E$8&amp;"'!B:B"),0)),0,5,1,14),OFFSET(INDEX(INDIRECT("'"&amp;$E$8&amp;"'!D:D"), MATCH(A80, INDIRECT("'"&amp;$E$8&amp;"'!B:B"),0)),0,4,1,14))),"")</f>
        <v/>
      </c>
    </row>
    <row r="81" spans="1:8" ht="15" customHeight="1" x14ac:dyDescent="0.25">
      <c r="A81" s="263" t="str">
        <f ca="1">IFERROR(VLOOKUP('Lists (hide)'!G62,INDIRECT("'"&amp;$E$8&amp;"'!A:B"),2,0),"")</f>
        <v/>
      </c>
      <c r="C81" s="96" t="str" cm="1">
        <f t="array" aca="1" ref="C81" ca="1">IFERROR(
    IF(A81&lt;100,OFFSET(INDEX(INDIRECT("'"&amp;$E$8&amp;"'!D:D"), MATCH(A81, INDIRECT("'"&amp;$E$8&amp;"'!B:B"),0)), 0, 0, 1, 1),
        IF(A81&lt;200,OFFSET(INDEX(INDIRECT("'"&amp;$E$8&amp;"'!D:D"), MATCH(A81, INDIRECT("'"&amp;$E$8&amp;"'!B:B"),0)), 0, 0, 1, 5),
            IF(A81&gt;200, OFFSET(INDEX(INDIRECT("'"&amp;$E$8&amp;"'!D:D"), MATCH(A81, INDIRECT("'"&amp;$E$8&amp;"'!B:B"),0)), 0, 0, 1, 3),
                ""))),"")</f>
        <v/>
      </c>
      <c r="E81" s="19"/>
      <c r="H81" s="17" t="str" cm="1">
        <f t="array" aca="1" ref="H81" ca="1">IFERROR(IF(A81&lt;=20,"",IF(AND(A81&lt;200,A81&lt;&gt;33),OFFSET(INDEX(INDIRECT("'"&amp;$E$8&amp;"'!D:D"), MATCH(A81, INDIRECT("'"&amp;$E$8&amp;"'!B:B"),0)),0,5,1,14),OFFSET(INDEX(INDIRECT("'"&amp;$E$8&amp;"'!D:D"), MATCH(A81, INDIRECT("'"&amp;$E$8&amp;"'!B:B"),0)),0,4,1,14))),"")</f>
        <v/>
      </c>
    </row>
    <row r="82" spans="1:8" ht="15" customHeight="1" x14ac:dyDescent="0.25">
      <c r="A82" s="263" t="str">
        <f ca="1">IFERROR(VLOOKUP('Lists (hide)'!G63,INDIRECT("'"&amp;$E$8&amp;"'!A:B"),2,0),"")</f>
        <v/>
      </c>
      <c r="C82" s="96" t="str" cm="1">
        <f t="array" aca="1" ref="C82" ca="1">IFERROR(
    IF(A82&lt;100,OFFSET(INDEX(INDIRECT("'"&amp;$E$8&amp;"'!D:D"), MATCH(A82, INDIRECT("'"&amp;$E$8&amp;"'!B:B"),0)), 0, 0, 1, 1),
        IF(A82&lt;200,OFFSET(INDEX(INDIRECT("'"&amp;$E$8&amp;"'!D:D"), MATCH(A82, INDIRECT("'"&amp;$E$8&amp;"'!B:B"),0)), 0, 0, 1, 5),
            IF(A82&gt;200, OFFSET(INDEX(INDIRECT("'"&amp;$E$8&amp;"'!D:D"), MATCH(A82, INDIRECT("'"&amp;$E$8&amp;"'!B:B"),0)), 0, 0, 1, 3),
                ""))),"")</f>
        <v/>
      </c>
      <c r="E82" s="19"/>
      <c r="H82" s="17" t="str" cm="1">
        <f t="array" aca="1" ref="H82" ca="1">IFERROR(IF(A82&lt;=20,"",IF(AND(A82&lt;200,A82&lt;&gt;33),OFFSET(INDEX(INDIRECT("'"&amp;$E$8&amp;"'!D:D"), MATCH(A82, INDIRECT("'"&amp;$E$8&amp;"'!B:B"),0)),0,5,1,14),OFFSET(INDEX(INDIRECT("'"&amp;$E$8&amp;"'!D:D"), MATCH(A82, INDIRECT("'"&amp;$E$8&amp;"'!B:B"),0)),0,4,1,14))),"")</f>
        <v/>
      </c>
    </row>
    <row r="83" spans="1:8" ht="15" customHeight="1" x14ac:dyDescent="0.25">
      <c r="H83" s="17" t="str" cm="1">
        <f t="array" aca="1" ref="H83" ca="1">IFERROR(IF(A83&lt;=20,"",IF(AND(A83&lt;200,A83&lt;&gt;33),OFFSET(INDEX(INDIRECT("'"&amp;$E$8&amp;"'!D:D"), MATCH(A83, INDIRECT("'"&amp;$E$8&amp;"'!B:B"),0)),0,5,1,14),OFFSET(INDEX(INDIRECT("'"&amp;$E$8&amp;"'!D:D"), MATCH(A83, INDIRECT("'"&amp;$E$8&amp;"'!B:B"),0)),0,4,1,14))),"")</f>
        <v/>
      </c>
    </row>
    <row r="84" spans="1:8" ht="15" customHeight="1" x14ac:dyDescent="0.25">
      <c r="H84" s="17" t="str" cm="1">
        <f t="array" aca="1" ref="H84" ca="1">IFERROR(IF(A84&lt;=20,"",IF(AND(A84&lt;200,A84&lt;&gt;33),OFFSET(INDEX(INDIRECT("'"&amp;$E$8&amp;"'!D:D"), MATCH(A84, INDIRECT("'"&amp;$E$8&amp;"'!B:B"),0)),0,5,1,14),OFFSET(INDEX(INDIRECT("'"&amp;$E$8&amp;"'!D:D"), MATCH(A84, INDIRECT("'"&amp;$E$8&amp;"'!B:B"),0)),0,4,1,14))),"")</f>
        <v/>
      </c>
    </row>
    <row r="91" spans="1:8" ht="15" hidden="1" customHeight="1" x14ac:dyDescent="0.25"/>
    <row r="92" spans="1:8" ht="15" hidden="1" customHeight="1" x14ac:dyDescent="0.25"/>
    <row r="93" spans="1:8" ht="15" hidden="1" customHeight="1" x14ac:dyDescent="0.25"/>
    <row r="94" spans="1:8" ht="15" hidden="1" customHeight="1" x14ac:dyDescent="0.25"/>
  </sheetData>
  <sheetProtection algorithmName="SHA-512" hashValue="6+AM0zbjYSbJcFcdB5xcs5kupm7uClJxxUToLftGwuLVIuOvSsfcb4xFjOh+rCGDMbdCLublm15UmzNf/vHItw==" saltValue="PJRUWD1HVwjCRgi9YBdRAg==" spinCount="100000" sheet="1" objects="1" scenarios="1"/>
  <mergeCells count="12">
    <mergeCell ref="B3:G4"/>
    <mergeCell ref="H23:I23"/>
    <mergeCell ref="E18:F18"/>
    <mergeCell ref="I18:K18"/>
    <mergeCell ref="E20:F20"/>
    <mergeCell ref="E8:F8"/>
    <mergeCell ref="E13:F13"/>
    <mergeCell ref="E15:F15"/>
    <mergeCell ref="I15:K15"/>
    <mergeCell ref="I17:K17"/>
    <mergeCell ref="E17:F17"/>
    <mergeCell ref="E14:F14"/>
  </mergeCells>
  <conditionalFormatting sqref="A5:XFD1048576 A2:XFD2 A3:B3 H3:XFD4 A4">
    <cfRule type="expression" dxfId="215" priority="2">
      <formula>$A$27=""</formula>
    </cfRule>
    <cfRule type="expression" dxfId="214" priority="3">
      <formula>$A2=""</formula>
    </cfRule>
  </conditionalFormatting>
  <conditionalFormatting sqref="B5">
    <cfRule type="expression" dxfId="213" priority="1">
      <formula>$B$5&lt;&gt;""</formula>
    </cfRule>
  </conditionalFormatting>
  <conditionalFormatting sqref="B1:U2 B3 H3:U4 B5:U1048576">
    <cfRule type="expression" dxfId="212" priority="22">
      <formula>AND($A1&gt;30,$A1&lt;15)</formula>
    </cfRule>
    <cfRule type="expression" dxfId="211" priority="23">
      <formula>ISNUMBER(SEARCH("Subtotal",$C1))</formula>
    </cfRule>
  </conditionalFormatting>
  <conditionalFormatting sqref="B1:U2 H3:U4 B5:U1048576 B3">
    <cfRule type="expression" dxfId="210" priority="9">
      <formula>B1=0</formula>
    </cfRule>
    <cfRule type="expression" dxfId="209" priority="20">
      <formula>AND($A1&gt;30,$A1&lt;40)</formula>
    </cfRule>
  </conditionalFormatting>
  <conditionalFormatting sqref="D23:D1048576">
    <cfRule type="expression" dxfId="208" priority="16">
      <formula>D23&lt;&gt;""</formula>
    </cfRule>
  </conditionalFormatting>
  <conditionalFormatting sqref="E1:F2 E5:F1048576">
    <cfRule type="expression" dxfId="207" priority="14">
      <formula>E1="Specify the cost (max 80 characters)"</formula>
    </cfRule>
  </conditionalFormatting>
  <conditionalFormatting sqref="E13:F13">
    <cfRule type="expression" dxfId="206" priority="17">
      <formula>$E$13="Missing information"</formula>
    </cfRule>
  </conditionalFormatting>
  <conditionalFormatting sqref="E1:G2 E5:G1048576">
    <cfRule type="expression" dxfId="205" priority="11">
      <formula>OR(ISNUMBER(SEARCH("write",E1)))</formula>
    </cfRule>
  </conditionalFormatting>
  <conditionalFormatting sqref="F1:G2 F5:G1048576">
    <cfRule type="expression" dxfId="204" priority="19">
      <formula>$G1="of project supplement"</formula>
    </cfRule>
  </conditionalFormatting>
  <conditionalFormatting sqref="F5:G1048576 F1:G2">
    <cfRule type="expression" dxfId="203" priority="18">
      <formula>$G1="per VIP-FTE"</formula>
    </cfRule>
  </conditionalFormatting>
  <conditionalFormatting sqref="G1:G2 G5:G1048576">
    <cfRule type="expression" dxfId="202" priority="15">
      <formula>$D1="NoPS"</formula>
    </cfRule>
  </conditionalFormatting>
  <conditionalFormatting sqref="H27:H1048576">
    <cfRule type="expression" dxfId="201" priority="24">
      <formula>$A27&gt;100</formula>
    </cfRule>
  </conditionalFormatting>
  <conditionalFormatting sqref="I27:I1048576">
    <cfRule type="expression" dxfId="200" priority="27">
      <formula>$A27&gt;100</formula>
    </cfRule>
  </conditionalFormatting>
  <conditionalFormatting sqref="J27:U1048576">
    <cfRule type="expression" dxfId="199" priority="33">
      <formula>J$29="FTE"</formula>
    </cfRule>
    <cfRule type="expression" dxfId="198" priority="34">
      <formula>J$29="Costs"</formula>
    </cfRule>
  </conditionalFormatting>
  <conditionalFormatting sqref="L1:M1048576">
    <cfRule type="expression" dxfId="197" priority="8">
      <formula>$L$25="0 months"</formula>
    </cfRule>
  </conditionalFormatting>
  <conditionalFormatting sqref="N1:O1048576">
    <cfRule type="expression" dxfId="196" priority="7">
      <formula>$N$25="0 months"</formula>
    </cfRule>
  </conditionalFormatting>
  <conditionalFormatting sqref="P1:Q1048576">
    <cfRule type="expression" dxfId="195" priority="6">
      <formula>$P$25="0 months"</formula>
    </cfRule>
  </conditionalFormatting>
  <conditionalFormatting sqref="R1:S1048576">
    <cfRule type="expression" dxfId="194" priority="5">
      <formula>$R$25="0 months"</formula>
    </cfRule>
  </conditionalFormatting>
  <conditionalFormatting sqref="T1:U1048576">
    <cfRule type="expression" dxfId="193" priority="4">
      <formula>$T$25="0 months"</formula>
    </cfRule>
  </conditionalFormatting>
  <printOptions horizontalCentered="1"/>
  <pageMargins left="0" right="0" top="0.74803149606299213" bottom="0.74803149606299213" header="0.31496062992125984" footer="0.31496062992125984"/>
  <pageSetup paperSize="9" scale="46"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C0918-538E-4A4F-86F9-EB1EB1E4D05B}">
  <sheetPr codeName="Sheet20"/>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82</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Institution14</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185">
        <f>IF(VLOOKUP($F$4,GrantTypes[],3,0)=0,5,VLOOKUP($F$4,GrantTypes[],3,0))</f>
        <v>5</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38"/>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"&amp;I13&amp;" project year(s))")&amp;":"</f>
        <v>Project duration (max 5 project year(s)):</v>
      </c>
      <c r="E21" s="130"/>
      <c r="F21" s="285" t="str">
        <f ca="1">IFERROR(IF(AND(ISNUMBER(F16),ISNUMBER(F19),$F$19&gt;EDATE($F$16,12*$I$13)),"Project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si="0"/>
        <v>6</v>
      </c>
      <c r="B32" s="101">
        <f>IF(OR(D32="",D32&lt;&gt;"Enter publication-related expense"),ROW()+200,0)</f>
        <v>0</v>
      </c>
      <c r="C32" s="96"/>
      <c r="D32" s="76" t="s">
        <v>116</v>
      </c>
      <c r="E32" s="96"/>
      <c r="F32" s="200" t="s">
        <v>209</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si="0"/>
        <v>6</v>
      </c>
      <c r="B33" s="101">
        <f t="shared" ref="B33:B52" si="1">IF(OR(D33="",D33&lt;&gt;"Enter publication-related expense"),ROW()+200,0)</f>
        <v>0</v>
      </c>
      <c r="C33" s="96"/>
      <c r="D33" s="76" t="s">
        <v>116</v>
      </c>
      <c r="E33" s="96"/>
      <c r="F33" s="200" t="s">
        <v>209</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si="0"/>
        <v>6</v>
      </c>
      <c r="B34" s="101">
        <f t="shared" si="1"/>
        <v>0</v>
      </c>
      <c r="C34" s="96"/>
      <c r="D34" s="76" t="s">
        <v>116</v>
      </c>
      <c r="E34" s="96"/>
      <c r="F34" s="200" t="s">
        <v>209</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si="0"/>
        <v>6</v>
      </c>
      <c r="B35" s="101">
        <f t="shared" si="1"/>
        <v>0</v>
      </c>
      <c r="C35" s="96"/>
      <c r="D35" s="76" t="s">
        <v>116</v>
      </c>
      <c r="E35" s="96"/>
      <c r="F35" s="200" t="s">
        <v>209</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si="0"/>
        <v>6</v>
      </c>
      <c r="B36" s="101">
        <f t="shared" si="1"/>
        <v>0</v>
      </c>
      <c r="C36" s="96"/>
      <c r="D36" s="76" t="s">
        <v>116</v>
      </c>
      <c r="E36" s="96"/>
      <c r="F36" s="200" t="s">
        <v>209</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si="0"/>
        <v>6</v>
      </c>
      <c r="B37" s="101">
        <f t="shared" si="1"/>
        <v>0</v>
      </c>
      <c r="C37" s="96"/>
      <c r="D37" s="76" t="s">
        <v>116</v>
      </c>
      <c r="E37" s="96"/>
      <c r="F37" s="200" t="s">
        <v>209</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si="0"/>
        <v>6</v>
      </c>
      <c r="B38" s="101">
        <f t="shared" si="1"/>
        <v>0</v>
      </c>
      <c r="C38" s="96"/>
      <c r="D38" s="76" t="s">
        <v>116</v>
      </c>
      <c r="E38" s="96"/>
      <c r="F38" s="200" t="s">
        <v>209</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si="0"/>
        <v>6</v>
      </c>
      <c r="B39" s="101">
        <f t="shared" si="1"/>
        <v>0</v>
      </c>
      <c r="C39" s="96"/>
      <c r="D39" s="76" t="s">
        <v>116</v>
      </c>
      <c r="E39" s="96"/>
      <c r="F39" s="200" t="s">
        <v>209</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si="0"/>
        <v>6</v>
      </c>
      <c r="B40" s="101">
        <f t="shared" si="1"/>
        <v>0</v>
      </c>
      <c r="C40" s="96"/>
      <c r="D40" s="76" t="s">
        <v>116</v>
      </c>
      <c r="E40" s="96"/>
      <c r="F40" s="200" t="s">
        <v>209</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si="0"/>
        <v>6</v>
      </c>
      <c r="B41" s="101">
        <f t="shared" si="1"/>
        <v>0</v>
      </c>
      <c r="C41" s="96"/>
      <c r="D41" s="76" t="s">
        <v>116</v>
      </c>
      <c r="E41" s="96"/>
      <c r="F41" s="200" t="s">
        <v>209</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si="0"/>
        <v>6</v>
      </c>
      <c r="B42" s="101">
        <f t="shared" si="1"/>
        <v>0</v>
      </c>
      <c r="C42" s="96"/>
      <c r="D42" s="76" t="s">
        <v>116</v>
      </c>
      <c r="E42" s="96"/>
      <c r="F42" s="200" t="s">
        <v>209</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si="0"/>
        <v>6</v>
      </c>
      <c r="B43" s="101">
        <f t="shared" si="1"/>
        <v>0</v>
      </c>
      <c r="C43" s="96"/>
      <c r="D43" s="76" t="s">
        <v>116</v>
      </c>
      <c r="E43" s="96"/>
      <c r="F43" s="200" t="s">
        <v>209</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si="0"/>
        <v>6</v>
      </c>
      <c r="B44" s="101">
        <f t="shared" si="1"/>
        <v>0</v>
      </c>
      <c r="C44" s="96"/>
      <c r="D44" s="76" t="s">
        <v>116</v>
      </c>
      <c r="E44" s="96"/>
      <c r="F44" s="200" t="s">
        <v>209</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si="0"/>
        <v>6</v>
      </c>
      <c r="B45" s="101">
        <f t="shared" si="1"/>
        <v>0</v>
      </c>
      <c r="C45" s="96"/>
      <c r="D45" s="76" t="s">
        <v>116</v>
      </c>
      <c r="E45" s="96"/>
      <c r="F45" s="200" t="s">
        <v>209</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si="0"/>
        <v>6</v>
      </c>
      <c r="B46" s="101">
        <f t="shared" si="1"/>
        <v>0</v>
      </c>
      <c r="C46" s="96"/>
      <c r="D46" s="76" t="s">
        <v>116</v>
      </c>
      <c r="E46" s="96"/>
      <c r="F46" s="200" t="s">
        <v>209</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si="0"/>
        <v>6</v>
      </c>
      <c r="B47" s="101">
        <f t="shared" si="1"/>
        <v>0</v>
      </c>
      <c r="C47" s="96"/>
      <c r="D47" s="76" t="s">
        <v>116</v>
      </c>
      <c r="E47" s="96"/>
      <c r="F47" s="200" t="s">
        <v>209</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si="0"/>
        <v>6</v>
      </c>
      <c r="B48" s="101">
        <f t="shared" si="1"/>
        <v>0</v>
      </c>
      <c r="C48" s="96"/>
      <c r="D48" s="76" t="s">
        <v>116</v>
      </c>
      <c r="E48" s="96"/>
      <c r="F48" s="200" t="s">
        <v>209</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si="0"/>
        <v>6</v>
      </c>
      <c r="B49" s="101">
        <f t="shared" si="1"/>
        <v>0</v>
      </c>
      <c r="C49" s="96"/>
      <c r="D49" s="76" t="s">
        <v>116</v>
      </c>
      <c r="E49" s="96"/>
      <c r="F49" s="200" t="s">
        <v>209</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si="0"/>
        <v>6</v>
      </c>
      <c r="B50" s="101">
        <f t="shared" si="1"/>
        <v>0</v>
      </c>
      <c r="C50" s="96"/>
      <c r="D50" s="76" t="s">
        <v>116</v>
      </c>
      <c r="E50" s="96"/>
      <c r="F50" s="200" t="s">
        <v>209</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si="0"/>
        <v>6</v>
      </c>
      <c r="B51" s="101">
        <f t="shared" si="1"/>
        <v>0</v>
      </c>
      <c r="C51" s="96"/>
      <c r="D51" s="76" t="s">
        <v>116</v>
      </c>
      <c r="E51" s="96"/>
      <c r="F51" s="200" t="s">
        <v>209</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t="shared" si="0"/>
        <v>7</v>
      </c>
      <c r="B52" s="101">
        <f t="shared" si="1"/>
        <v>252</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oYbC7ZyC+HBv15vFHcGH27e2Vkh+ZbzuxolbkpU5AD47Sl4cds5ncKZXFb6XoGxfuch6FL3d1cKHM4xTfWPJYA==" saltValue="s9gbxMNk+dolnzaAGKutpg==" spinCount="100000" sheet="1" objects="1" scenarios="1"/>
  <mergeCells count="15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s>
  <conditionalFormatting sqref="C5">
    <cfRule type="expression" dxfId="21" priority="1">
      <formula>$C$5&lt;&gt;""</formula>
    </cfRule>
  </conditionalFormatting>
  <conditionalFormatting sqref="F21:G21">
    <cfRule type="expression" dxfId="20" priority="12">
      <formula>$F$21="Project duration exceeds max years"</formula>
    </cfRule>
  </conditionalFormatting>
  <conditionalFormatting sqref="H13">
    <cfRule type="expression" dxfId="19" priority="10">
      <formula>$F$13&lt;&gt;"Other Danish research institution"</formula>
    </cfRule>
  </conditionalFormatting>
  <conditionalFormatting sqref="J28">
    <cfRule type="expression" dxfId="18" priority="13">
      <formula>$F$27&lt;&gt;""</formula>
    </cfRule>
  </conditionalFormatting>
  <conditionalFormatting sqref="M1:N1048576">
    <cfRule type="expression" dxfId="17" priority="9">
      <formula>$M$26="0 months"</formula>
    </cfRule>
  </conditionalFormatting>
  <conditionalFormatting sqref="O1:P1048576">
    <cfRule type="expression" dxfId="16" priority="8">
      <formula>$O$26="0 months"</formula>
    </cfRule>
  </conditionalFormatting>
  <conditionalFormatting sqref="Q1:R1048576">
    <cfRule type="expression" dxfId="15" priority="7">
      <formula>$Q$26="0 months"</formula>
    </cfRule>
  </conditionalFormatting>
  <conditionalFormatting sqref="S1:T1048576">
    <cfRule type="expression" dxfId="14" priority="6">
      <formula>$S$26="0 months"</formula>
    </cfRule>
  </conditionalFormatting>
  <conditionalFormatting sqref="U1:V1048576">
    <cfRule type="expression" dxfId="13" priority="5">
      <formula>$U$26="0 months"</formula>
    </cfRule>
  </conditionalFormatting>
  <dataValidations count="5">
    <dataValidation type="list" allowBlank="1" showInputMessage="1" showErrorMessage="1" sqref="G18" xr:uid="{F373567C-F579-4A74-9B35-237F60DE56F7}">
      <formula1>INDIRECT("Years")</formula1>
    </dataValidation>
    <dataValidation type="list" allowBlank="1" showInputMessage="1" showErrorMessage="1" sqref="F15 F18" xr:uid="{9FD75421-8568-4443-A1A9-FFABDBF7A634}">
      <formula1>INDIRECT("Months[Month]")</formula1>
    </dataValidation>
    <dataValidation type="list" allowBlank="1" showInputMessage="1" showErrorMessage="1" sqref="F13:G13" xr:uid="{9645E99E-D518-4D0A-B3E5-F6D87F2E876C}">
      <formula1>INDIRECT($I$12)</formula1>
    </dataValidation>
    <dataValidation type="custom" allowBlank="1" showInputMessage="1" showErrorMessage="1" error="Select operational cost and enter whole numbers only" sqref="K32:V51" xr:uid="{0B52A219-6AF0-4EE1-A529-E59CD43A344F}">
      <formula1>AND($D32&lt;&gt;"Enter publication-related expense",ROUND(K32,0)=K32)</formula1>
    </dataValidation>
    <dataValidation type="list" allowBlank="1" showInputMessage="1" showErrorMessage="1" sqref="G15" xr:uid="{E5BCFC08-A0CB-48FB-84EE-A8B04E5F3E96}">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14E29CD6-0458-4F8F-B516-A00F2FDEBD51}">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7620B-F70E-418F-8F9F-A23A582FB19B}">
  <sheetPr codeName="Sheet21">
    <pageSetUpPr fitToPage="1"/>
  </sheetPr>
  <dimension ref="A1:V83"/>
  <sheetViews>
    <sheetView showGridLines="0" zoomScaleNormal="100" workbookViewId="0">
      <selection activeCell="H16" sqref="H16"/>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251</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Institution15</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t="s">
        <v>261</v>
      </c>
      <c r="I13" s="222" t="str">
        <f>"Salary"&amp;VLOOKUP($F$4,GrantTypes[],2,0)&amp;"[Salary]"</f>
        <v>Salary15[Salary]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OperationalCosts15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185">
        <f>IF(VLOOKUP($F$4,GrantTypes[],3,0)=0,5,VLOOKUP($F$4,GrantTypes[],3,0))</f>
        <v>5</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222" t="str">
        <f>"Salary"&amp;VLOOKUP($F$4,GrantTypes[],2,0)</f>
        <v>Salary15</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22" t="str">
        <f>"Salary"&amp;VLOOKUP($F$4,GrantTypes[],2,0)&amp;"[Project Supplement]"</f>
        <v>Salary15[Project Supplement]</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5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IF(AND(COUNTIF(DKUNI[],G32),VLOOKUP(D32,INDIRECT($I$16),2,0)="Yes"),"PS_ScientificArea[DKUNI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IF(AND(COUNTIF(DKUNI[],G33),VLOOKUP(D33,INDIRECT($I$16),2,0)="Yes"),"PS_ScientificArea[DKUNI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IF(AND(COUNTIF(DKUNI[],G34),VLOOKUP(D34,INDIRECT($I$16),2,0)="Yes"),"PS_ScientificArea[DKUNI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IF(AND(COUNTIF(DKUNI[],G35),VLOOKUP(D35,INDIRECT($I$16),2,0)="Yes"),"PS_ScientificArea[DKUNI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IF(AND(COUNTIF(DKUNI[],G36),VLOOKUP(D36,INDIRECT($I$16),2,0)="Yes"),"PS_ScientificArea[DKUNI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IF(AND(COUNTIF(DKUNI[],G37),VLOOKUP(D37,INDIRECT($I$16),2,0)="Yes"),"PS_ScientificArea[DKUNI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IF(AND(COUNTIF(DKUNI[],G38),VLOOKUP(D38,INDIRECT($I$16),2,0)="Yes"),"PS_ScientificArea[DKUNI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IF(AND(COUNTIF(DKUNI[],G39),VLOOKUP(D39,INDIRECT($I$16),2,0)="Yes"),"PS_ScientificArea[DKUNI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IF(AND(COUNTIF(DKUNI[],G40),VLOOKUP(D40,INDIRECT($I$16),2,0)="Yes"),"PS_ScientificArea[DKUNI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IF(AND(COUNTIF(DKUNI[],G41),VLOOKUP(D41,INDIRECT($I$16),2,0)="Yes"),"PS_ScientificArea[DKUNI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IF(AND(COUNTIF(DKUNI[],G42),VLOOKUP(D42,INDIRECT($I$16),2,0)="Yes"),"PS_ScientificArea[DKUNI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IF(AND(COUNTIF(DKUNI[],G43),VLOOKUP(D43,INDIRECT($I$16),2,0)="Yes"),"PS_ScientificArea[DKUNI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IF(AND(COUNTIF(DKUNI[],G44),VLOOKUP(D44,INDIRECT($I$16),2,0)="Yes"),"PS_ScientificArea[DKUNI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IF(AND(COUNTIF(DKUNI[],G45),VLOOKUP(D45,INDIRECT($I$16),2,0)="Yes"),"PS_ScientificArea[DKUNI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IF(AND(COUNTIF(DKUNI[],G46),VLOOKUP(D46,INDIRECT($I$16),2,0)="Yes"),"PS_ScientificArea[DKUNI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IF(AND(COUNTIF(DKUNI[],G47),VLOOKUP(D47,INDIRECT($I$16),2,0)="Yes"),"PS_ScientificArea[DKUNI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IF(AND(COUNTIF(DKUNI[],G48),VLOOKUP(D48,INDIRECT($I$16),2,0)="Yes"),"PS_ScientificArea[DKUNI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IF(AND(COUNTIF(DKUNI[],G49),VLOOKUP(D49,INDIRECT($I$16),2,0)="Yes"),"PS_ScientificArea[DKUNI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IF(AND(COUNTIF(DKUNI[],G50),VLOOKUP(D50,INDIRECT($I$16),2,0)="Yes"),"PS_ScientificArea[DKUNI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IF(AND(COUNTIF(DKUNI[],G51),VLOOKUP(D51,INDIRECT($I$16),2,0)="Yes"),"PS_ScientificArea[DKUNI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f t="shared" ca="1" si="0"/>
        <v>8</v>
      </c>
      <c r="B53" s="101">
        <f>ROW()+100</f>
        <v>153</v>
      </c>
      <c r="C53" s="202"/>
      <c r="D53" s="205" t="s">
        <v>202</v>
      </c>
      <c r="E53" s="202"/>
      <c r="F53" s="203"/>
      <c r="G53" s="203"/>
      <c r="H53" s="203"/>
      <c r="I53" s="206">
        <f ca="1">SUM(I32:I51)</f>
        <v>0</v>
      </c>
      <c r="J53" s="207">
        <f t="shared" ref="J53:V53" ca="1" si="4">SUM(J32:J51)</f>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11</v>
      </c>
      <c r="B56" s="101">
        <f>ROW()+100</f>
        <v>156</v>
      </c>
      <c r="C56" s="96"/>
      <c r="D56" s="96" t="s">
        <v>17</v>
      </c>
      <c r="E56" s="96"/>
      <c r="F56" s="172"/>
      <c r="G56" s="27">
        <f>INDEX(ProjectSupplement[],1,2)</f>
        <v>250000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172"/>
      <c r="G57" s="29">
        <f>INDEX(ProjectSupplement[],2,2)</f>
        <v>200000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f t="shared" ca="1" si="0"/>
        <v>13</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f t="shared" ca="1" si="0"/>
        <v>14</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t="shared" ref="B61:B80" ca="1" si="5">IF(D61&lt;&gt;INDEX(INDIRECT($I$14),1),ROW()+200,0)</f>
        <v>0</v>
      </c>
      <c r="C61" s="96"/>
      <c r="D61" s="76" t="s">
        <v>26</v>
      </c>
      <c r="E61" s="76"/>
      <c r="F61" s="200" t="s">
        <v>227</v>
      </c>
      <c r="G61" s="76"/>
      <c r="H61" s="96"/>
      <c r="I61" s="298">
        <f t="shared" ref="I61:I81" ca="1" si="6">SUMIFS(61:61,$23:$23,TRUE,$59:$59,"Costs")</f>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ca="1" si="5"/>
        <v>0</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14</v>
      </c>
      <c r="B71" s="101">
        <f t="shared" ca="1" si="5"/>
        <v>0</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14</v>
      </c>
      <c r="B72" s="101">
        <f t="shared" ca="1" si="5"/>
        <v>0</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f t="shared" ca="1" si="0"/>
        <v>14</v>
      </c>
      <c r="B73" s="101">
        <f t="shared" ca="1" si="5"/>
        <v>0</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f t="shared" ca="1" si="0"/>
        <v>14</v>
      </c>
      <c r="B74" s="101">
        <f t="shared" ca="1" si="5"/>
        <v>0</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f t="shared" ca="1" si="0"/>
        <v>14</v>
      </c>
      <c r="B75" s="101">
        <f t="shared" ca="1" si="5"/>
        <v>0</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f t="shared" ca="1" si="0"/>
        <v>14</v>
      </c>
      <c r="B76" s="101">
        <f t="shared" ca="1" si="5"/>
        <v>0</v>
      </c>
      <c r="C76" s="96"/>
      <c r="D76" s="76" t="s">
        <v>26</v>
      </c>
      <c r="E76" s="76"/>
      <c r="F76" s="200" t="s">
        <v>227</v>
      </c>
      <c r="G76" s="7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f t="shared" ca="1" si="0"/>
        <v>14</v>
      </c>
      <c r="B77" s="101">
        <f t="shared" ca="1" si="5"/>
        <v>0</v>
      </c>
      <c r="C77" s="96"/>
      <c r="D77" s="76" t="s">
        <v>26</v>
      </c>
      <c r="E77" s="76"/>
      <c r="F77" s="200" t="s">
        <v>227</v>
      </c>
      <c r="G77" s="7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f t="shared" ca="1" si="0"/>
        <v>14</v>
      </c>
      <c r="B78" s="101">
        <f t="shared" ca="1" si="5"/>
        <v>0</v>
      </c>
      <c r="C78" s="96"/>
      <c r="D78" s="76" t="s">
        <v>26</v>
      </c>
      <c r="E78" s="76"/>
      <c r="F78" s="200" t="s">
        <v>227</v>
      </c>
      <c r="G78" s="7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f t="shared" ca="1" si="0"/>
        <v>14</v>
      </c>
      <c r="B79" s="101">
        <f t="shared" ca="1" si="5"/>
        <v>0</v>
      </c>
      <c r="C79" s="96"/>
      <c r="D79" s="76" t="s">
        <v>26</v>
      </c>
      <c r="E79" s="76"/>
      <c r="F79" s="200" t="s">
        <v>227</v>
      </c>
      <c r="G79" s="7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f t="shared" ca="1" si="0"/>
        <v>14</v>
      </c>
      <c r="B80" s="101">
        <f t="shared" ca="1" si="5"/>
        <v>0</v>
      </c>
      <c r="C80" s="96"/>
      <c r="D80" s="76" t="s">
        <v>26</v>
      </c>
      <c r="E80" s="76"/>
      <c r="F80" s="200" t="s">
        <v>227</v>
      </c>
      <c r="G80" s="7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f t="shared" ca="1" si="0"/>
        <v>15</v>
      </c>
      <c r="B81" s="101">
        <v>20</v>
      </c>
      <c r="C81" s="96"/>
      <c r="D81" s="200"/>
      <c r="E81" s="76"/>
      <c r="F81" s="200"/>
      <c r="G81" s="76"/>
      <c r="H81" s="73"/>
      <c r="I81" s="298">
        <f t="shared" ca="1" si="6"/>
        <v>0</v>
      </c>
      <c r="J81" s="299"/>
      <c r="K81" s="300"/>
      <c r="L81" s="301"/>
      <c r="M81" s="300"/>
      <c r="N81" s="301"/>
      <c r="O81" s="300"/>
      <c r="P81" s="301"/>
      <c r="Q81" s="300"/>
      <c r="R81" s="301"/>
      <c r="S81" s="300"/>
      <c r="T81" s="301"/>
      <c r="U81" s="300"/>
      <c r="V81" s="301"/>
    </row>
    <row r="82" spans="1:22" s="38" customFormat="1" ht="15" customHeight="1" x14ac:dyDescent="0.25">
      <c r="A82" s="101">
        <f t="shared" ca="1" si="0"/>
        <v>16</v>
      </c>
      <c r="B82" s="101">
        <f>ROW()+200</f>
        <v>282</v>
      </c>
      <c r="C82" s="205"/>
      <c r="D82" s="205" t="s">
        <v>213</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17</v>
      </c>
      <c r="B83" s="101">
        <v>20</v>
      </c>
      <c r="C83" s="96"/>
      <c r="D83" s="201"/>
      <c r="E83" s="96"/>
      <c r="F83" s="29"/>
      <c r="G83" s="29"/>
      <c r="H83" s="28"/>
      <c r="I83" s="298">
        <f ca="1">SUMIFS(83:83,$23:$23,TRUE,$59:$59,"Costs")</f>
        <v>0</v>
      </c>
      <c r="J83" s="299"/>
      <c r="K83" s="141"/>
      <c r="L83" s="112"/>
      <c r="M83" s="96"/>
      <c r="N83" s="112"/>
      <c r="O83" s="96"/>
      <c r="P83" s="112"/>
      <c r="Q83" s="96"/>
      <c r="R83" s="112"/>
      <c r="S83" s="96"/>
      <c r="T83" s="112"/>
      <c r="U83" s="96"/>
      <c r="V83" s="112"/>
    </row>
  </sheetData>
  <sheetProtection algorithmName="SHA-512" hashValue="530nkstDMvRRDxtJqpm93kn4LPCcRe+PN2OX6c3gfSZW8TcHRqpHu/7Zb4qjTAO8qVnX6trJ74rno1ZSE75u7g==" saltValue="fS+jsBWhAM1Kc5g4NPXUwg==" spinCount="100000" sheet="1" objects="1" scenarios="1"/>
  <dataConsolidate link="1"/>
  <mergeCells count="16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s>
  <conditionalFormatting sqref="C5">
    <cfRule type="expression" dxfId="11" priority="2">
      <formula>$C$5&lt;&gt;""</formula>
    </cfRule>
  </conditionalFormatting>
  <conditionalFormatting sqref="F21:G21">
    <cfRule type="expression" dxfId="10" priority="12">
      <formula>$F$21="Project duration exceeds max years"</formula>
    </cfRule>
  </conditionalFormatting>
  <conditionalFormatting sqref="G1:G1048576">
    <cfRule type="expression" dxfId="9" priority="15">
      <formula>AND(D1&lt;&gt;INDEX(INDIRECT($I$13),1,1),G1=INDEX(INDIRECT($I$12),1,1))</formula>
    </cfRule>
  </conditionalFormatting>
  <conditionalFormatting sqref="H1:H1048576">
    <cfRule type="expression" dxfId="8" priority="11">
      <formula>E1="NoPS"</formula>
    </cfRule>
    <cfRule type="expression" dxfId="7" priority="13">
      <formula>H1=INDEX(INDIRECT("PS_ScientificArea"),1,1)</formula>
    </cfRule>
  </conditionalFormatting>
  <conditionalFormatting sqref="H13">
    <cfRule type="expression" dxfId="6" priority="9">
      <formula>$F$13&lt;&gt;"Other Danish research institution"</formula>
    </cfRule>
  </conditionalFormatting>
  <conditionalFormatting sqref="J28">
    <cfRule type="expression" dxfId="5" priority="14">
      <formula>$F$27&lt;&gt;""</formula>
    </cfRule>
  </conditionalFormatting>
  <conditionalFormatting sqref="M1:N1048576">
    <cfRule type="expression" dxfId="4" priority="8">
      <formula>$M$26="0 months"</formula>
    </cfRule>
  </conditionalFormatting>
  <conditionalFormatting sqref="O1:P1048576">
    <cfRule type="expression" dxfId="3" priority="7">
      <formula>$O$26="0 months"</formula>
    </cfRule>
  </conditionalFormatting>
  <conditionalFormatting sqref="Q1:R1048576">
    <cfRule type="expression" dxfId="2" priority="6">
      <formula>$Q$26="0 months"</formula>
    </cfRule>
  </conditionalFormatting>
  <conditionalFormatting sqref="S1:T1048576">
    <cfRule type="expression" dxfId="1" priority="5">
      <formula>$S$26="0 months"</formula>
    </cfRule>
  </conditionalFormatting>
  <conditionalFormatting sqref="U1:V1048576">
    <cfRule type="expression" dxfId="0" priority="4">
      <formula>$U$26="0 months"</formula>
    </cfRule>
  </conditionalFormatting>
  <dataValidations count="12">
    <dataValidation type="custom" allowBlank="1" showInputMessage="1" showErrorMessage="1" error="Select title and enter max 2 decimal places_x000a_(ensure the FTE is within the limit for the given period)" sqref="K32:K51 S32:S51 M32:M51 O32:O51 Q32:Q51 U32:U51" xr:uid="{2B94DAC0-DF91-47C1-AF55-B0A766CCA3C3}">
      <formula1>AND($D32&lt;&gt;INDEX(INDIRECT($I$13),1),ISNUMBER(K32),ROUND(K32,2)=K32,K32&lt;=ROUNDUP(DATEDIF(K$25,L$25+1,"m")/12,2))</formula1>
    </dataValidation>
    <dataValidation type="custom" allowBlank="1" showInputMessage="1" showErrorMessage="1" error="Select title and enter whole numbers only" sqref="L32:L51 T32:T51 N32:N51 P32:P51 R32:R51 V32:V51" xr:uid="{58F976EE-0395-4BEA-B936-79B7CF3E6AEA}">
      <formula1>AND($D32&lt;&gt;INDEX(INDIRECT($I$13),1),ISNUMBER(L32),ROUND(L32,0)=L32)</formula1>
    </dataValidation>
    <dataValidation type="custom" allowBlank="1" showInputMessage="1" showErrorMessage="1" error="Select operational cost and enter whole numbers only" sqref="K61:V80" xr:uid="{D318F000-486E-4FFD-A81B-C916DEA771BA}">
      <formula1>AND($D61&lt;&gt;INDEX(INDIRECT($I$14),1), ROUND(K61,0)=K61)</formula1>
    </dataValidation>
    <dataValidation type="list" allowBlank="1" showInputMessage="1" showErrorMessage="1" sqref="D61:D80" xr:uid="{074229FB-DB96-437F-BDE6-98CE7A5EECCF}">
      <formula1>INDIRECT($I$14)</formula1>
    </dataValidation>
    <dataValidation type="list" allowBlank="1" showInputMessage="1" showErrorMessage="1" sqref="F13:G13 G32:G51 G53" xr:uid="{DA22B041-3D58-45AE-99DE-3A2C3BFA8787}">
      <formula1>INDIRECT($I$12)</formula1>
    </dataValidation>
    <dataValidation type="list" allowBlank="1" showInputMessage="1" showErrorMessage="1" sqref="H32:H51 H53" xr:uid="{C134C59F-B991-41D9-AF94-098AB86D6D8D}">
      <formula1>INDIRECT(E32)</formula1>
    </dataValidation>
    <dataValidation type="list" allowBlank="1" showInputMessage="1" showErrorMessage="1" sqref="D32:D51" xr:uid="{CE4206DE-D71A-43E6-BF4D-F014DC64ACBF}">
      <formula1>INDIRECT($I$13)</formula1>
    </dataValidation>
    <dataValidation type="decimal" allowBlank="1" showInputMessage="1" showErrorMessage="1" error="FTE too high for the given budget period" sqref="S55 Q55 O55 K55 M55 U55" xr:uid="{F947CAC2-5F50-4944-A809-3C471B133ADA}">
      <formula1>0</formula1>
      <formula2>ROUNDUP(DATEDIF(K$25,L$25+1,"m")/12,1)</formula2>
    </dataValidation>
    <dataValidation type="decimal" allowBlank="1" showInputMessage="1" showErrorMessage="1" sqref="R55 P55 N55 L55 V55 W61:XFD82 T55" xr:uid="{EDD3F421-EDA7-4EFD-AE36-49E974E20C21}">
      <formula1>0</formula1>
      <formula2>1000000000</formula2>
    </dataValidation>
    <dataValidation type="list" allowBlank="1" showInputMessage="1" showErrorMessage="1" sqref="F15 F18" xr:uid="{2AD36794-531D-4A05-9B81-DCA43026E3EA}">
      <formula1>INDIRECT("Months[Month]")</formula1>
    </dataValidation>
    <dataValidation type="list" allowBlank="1" showInputMessage="1" showErrorMessage="1" sqref="G18" xr:uid="{0E1AD7B7-5CC9-413E-ADBA-916186FB968D}">
      <formula1>INDIRECT("Years")</formula1>
    </dataValidation>
    <dataValidation type="list" allowBlank="1" showInputMessage="1" showErrorMessage="1" sqref="G15" xr:uid="{39825C27-289C-4954-8EEB-E0B387FC071D}">
      <formula1>INDIRECT("StartYear")</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4966A088-E3B8-4BBA-B251-E10815F7AEEA}">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7BE73-116D-43D4-AB8F-3CEBCA2EC992}">
  <sheetPr codeName="Sheet22"/>
  <dimension ref="A1:V78"/>
  <sheetViews>
    <sheetView showGridLines="0" zoomScaleNormal="100" workbookViewId="0">
      <selection activeCell="N31" sqref="N31"/>
    </sheetView>
  </sheetViews>
  <sheetFormatPr defaultColWidth="0" defaultRowHeight="1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1.7109375" style="21" hidden="1"/>
  </cols>
  <sheetData>
    <row r="1" spans="1:22" ht="49.5" customHeight="1" x14ac:dyDescent="0.25">
      <c r="C1" s="86"/>
      <c r="D1" s="85"/>
      <c r="E1" s="85"/>
      <c r="F1" s="85"/>
      <c r="G1" s="85"/>
      <c r="H1" s="85"/>
      <c r="I1" s="184"/>
      <c r="J1" s="180"/>
      <c r="K1" s="183"/>
      <c r="L1" s="104"/>
      <c r="M1" s="182"/>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83</v>
      </c>
      <c r="G4" s="286"/>
      <c r="H4" s="9"/>
      <c r="I4" s="9"/>
      <c r="J4" s="9"/>
      <c r="K4" s="9"/>
      <c r="L4" s="9"/>
      <c r="M4" s="9"/>
      <c r="N4" s="9"/>
      <c r="O4" s="9"/>
      <c r="P4" s="9"/>
      <c r="Q4" s="9"/>
      <c r="R4" s="9"/>
      <c r="S4" s="9"/>
      <c r="T4" s="9"/>
      <c r="U4" s="9"/>
      <c r="V4" s="9"/>
    </row>
    <row r="5" spans="1:22" s="94" customFormat="1" ht="15" customHeight="1" x14ac:dyDescent="0.25">
      <c r="A5" s="106"/>
      <c r="B5" s="106"/>
      <c r="C5" s="9"/>
      <c r="D5" s="9"/>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94" customFormat="1" ht="15" customHeight="1" x14ac:dyDescent="0.25">
      <c r="A7" s="106"/>
      <c r="B7" s="106"/>
      <c r="C7" s="90"/>
      <c r="D7" s="88" t="s">
        <v>39</v>
      </c>
      <c r="E7" s="88"/>
      <c r="F7" s="89"/>
      <c r="G7" s="89"/>
      <c r="H7" s="89"/>
      <c r="I7" s="90"/>
      <c r="J7" s="90"/>
      <c r="K7" s="90"/>
      <c r="L7" s="90"/>
      <c r="M7" s="90"/>
      <c r="N7" s="90"/>
      <c r="O7" s="90"/>
      <c r="P7" s="90"/>
      <c r="Q7" s="90"/>
      <c r="R7" s="90"/>
      <c r="S7" s="90"/>
      <c r="T7" s="90"/>
      <c r="U7" s="90"/>
      <c r="V7" s="90"/>
    </row>
    <row r="8" spans="1:22" s="94" customFormat="1" ht="15" customHeight="1" x14ac:dyDescent="0.25">
      <c r="A8" s="106"/>
      <c r="B8" s="106"/>
      <c r="C8" s="9"/>
      <c r="D8" s="9"/>
      <c r="E8" s="9"/>
      <c r="F8" s="9"/>
      <c r="G8" s="9"/>
      <c r="H8" s="9"/>
      <c r="I8" s="138"/>
      <c r="J8" s="9"/>
      <c r="K8" s="9"/>
      <c r="L8" s="9"/>
      <c r="M8" s="9"/>
      <c r="N8" s="9"/>
      <c r="O8" s="9"/>
      <c r="P8" s="9"/>
      <c r="Q8" s="9"/>
      <c r="R8" s="9"/>
      <c r="S8" s="9"/>
      <c r="T8" s="9"/>
      <c r="U8" s="9"/>
      <c r="V8" s="9"/>
    </row>
    <row r="9" spans="1:22" s="94" customFormat="1" x14ac:dyDescent="0.25">
      <c r="A9" s="106"/>
      <c r="B9" s="106"/>
      <c r="C9" s="9"/>
      <c r="D9" s="130" t="s">
        <v>126</v>
      </c>
      <c r="E9" s="130"/>
      <c r="F9" s="308"/>
      <c r="G9" s="309"/>
      <c r="H9" s="9"/>
      <c r="I9" s="157"/>
      <c r="J9" s="9"/>
      <c r="K9" s="9"/>
      <c r="L9" s="9"/>
      <c r="M9" s="9"/>
      <c r="N9" s="9"/>
      <c r="O9" s="9"/>
      <c r="P9" s="9"/>
      <c r="Q9" s="9"/>
      <c r="R9" s="9"/>
      <c r="S9" s="9"/>
      <c r="T9" s="9"/>
      <c r="U9" s="9"/>
      <c r="V9" s="9"/>
    </row>
    <row r="10" spans="1:22" s="94" customFormat="1" ht="15" customHeight="1" x14ac:dyDescent="0.25">
      <c r="A10" s="106"/>
      <c r="B10" s="106"/>
      <c r="C10" s="9"/>
      <c r="D10" s="130"/>
      <c r="E10" s="130"/>
      <c r="F10" s="130"/>
      <c r="G10" s="130"/>
      <c r="H10" s="9"/>
      <c r="I10" s="69"/>
      <c r="J10" s="9"/>
      <c r="K10" s="9"/>
      <c r="L10" s="9"/>
      <c r="M10" s="9"/>
      <c r="N10" s="9"/>
      <c r="O10" s="9"/>
      <c r="P10" s="9"/>
      <c r="Q10" s="9"/>
      <c r="R10" s="9"/>
      <c r="S10" s="9"/>
      <c r="T10" s="9"/>
      <c r="U10" s="9"/>
      <c r="V10" s="9"/>
    </row>
    <row r="11" spans="1:22" s="94" customFormat="1" ht="15" customHeight="1" x14ac:dyDescent="0.25">
      <c r="A11" s="106"/>
      <c r="B11" s="106"/>
      <c r="C11" s="9"/>
      <c r="D11" s="130" t="s">
        <v>124</v>
      </c>
      <c r="E11" s="9"/>
      <c r="F11" s="308" t="s">
        <v>125</v>
      </c>
      <c r="G11" s="309"/>
      <c r="H11" s="9"/>
      <c r="I11" s="156"/>
      <c r="J11" s="9"/>
      <c r="K11" s="9"/>
      <c r="L11" s="9"/>
      <c r="M11" s="9"/>
      <c r="N11" s="9"/>
      <c r="O11" s="9"/>
      <c r="P11" s="9"/>
      <c r="Q11" s="9"/>
      <c r="R11" s="9"/>
      <c r="S11" s="9"/>
      <c r="T11" s="9"/>
      <c r="U11" s="9"/>
      <c r="V11" s="9"/>
    </row>
    <row r="12" spans="1:22" s="94" customFormat="1" ht="15" customHeight="1" x14ac:dyDescent="0.25">
      <c r="A12" s="106"/>
      <c r="B12" s="106"/>
      <c r="C12" s="9"/>
      <c r="D12" s="137"/>
      <c r="E12" s="130"/>
      <c r="F12" s="103"/>
      <c r="G12" s="103"/>
      <c r="H12" s="9" t="s">
        <v>59</v>
      </c>
      <c r="I12" s="8"/>
      <c r="J12" s="9"/>
      <c r="K12" s="9"/>
      <c r="L12" s="9"/>
      <c r="M12" s="9"/>
      <c r="N12" s="9"/>
      <c r="O12" s="9"/>
      <c r="P12" s="9"/>
      <c r="Q12" s="9"/>
      <c r="R12" s="9"/>
      <c r="S12" s="9"/>
      <c r="T12" s="9"/>
      <c r="U12" s="9"/>
      <c r="V12" s="9"/>
    </row>
    <row r="13" spans="1:22" s="94" customFormat="1" ht="15" customHeight="1" x14ac:dyDescent="0.25">
      <c r="A13" s="106"/>
      <c r="B13" s="106"/>
      <c r="C13" s="9"/>
      <c r="D13" s="130" t="s">
        <v>172</v>
      </c>
      <c r="E13" s="130"/>
      <c r="F13" s="322"/>
      <c r="G13" s="323"/>
      <c r="H13" s="59"/>
      <c r="I13" s="138"/>
      <c r="J13" s="9"/>
      <c r="K13" s="9"/>
      <c r="L13" s="9"/>
      <c r="M13" s="9"/>
      <c r="N13" s="9"/>
      <c r="O13" s="9"/>
      <c r="P13" s="9"/>
      <c r="Q13" s="9"/>
      <c r="R13" s="9"/>
      <c r="S13" s="9"/>
      <c r="T13" s="9"/>
      <c r="U13" s="9"/>
      <c r="V13" s="9"/>
    </row>
    <row r="14" spans="1:22" s="94" customFormat="1" ht="15" customHeight="1" x14ac:dyDescent="0.25">
      <c r="A14" s="106"/>
      <c r="B14" s="106"/>
      <c r="C14" s="132"/>
      <c r="D14" s="130" t="s">
        <v>173</v>
      </c>
      <c r="E14" s="130"/>
      <c r="F14" s="324"/>
      <c r="G14" s="325"/>
      <c r="H14" s="61"/>
      <c r="I14" s="138"/>
      <c r="J14" s="132"/>
      <c r="K14" s="9"/>
      <c r="L14" s="9"/>
      <c r="M14" s="9"/>
      <c r="N14" s="9"/>
      <c r="O14" s="9"/>
      <c r="P14" s="9"/>
      <c r="Q14" s="9"/>
      <c r="R14" s="9"/>
      <c r="S14" s="9"/>
      <c r="T14" s="9"/>
      <c r="U14" s="9"/>
      <c r="V14" s="9"/>
    </row>
    <row r="15" spans="1:22" s="94" customFormat="1" ht="15" customHeight="1" x14ac:dyDescent="0.25">
      <c r="A15" s="106"/>
      <c r="B15" s="106"/>
      <c r="C15" s="132"/>
      <c r="D15" s="130"/>
      <c r="E15" s="130"/>
      <c r="F15" s="103"/>
      <c r="G15" s="103"/>
      <c r="H15" s="9"/>
      <c r="I15" s="138"/>
      <c r="J15" s="9"/>
      <c r="K15" s="9"/>
      <c r="L15" s="9"/>
      <c r="M15" s="9"/>
      <c r="N15" s="9"/>
      <c r="O15" s="9"/>
      <c r="P15" s="9"/>
      <c r="Q15" s="9"/>
      <c r="R15" s="9"/>
      <c r="S15" s="9"/>
      <c r="T15" s="9"/>
      <c r="U15" s="9"/>
      <c r="V15" s="9"/>
    </row>
    <row r="16" spans="1:22" s="94" customFormat="1" ht="15" customHeight="1" x14ac:dyDescent="0.25">
      <c r="A16" s="106"/>
      <c r="B16" s="106"/>
      <c r="C16" s="9"/>
      <c r="D16" s="130" t="s">
        <v>5</v>
      </c>
      <c r="E16" s="130"/>
      <c r="F16" s="285" t="str">
        <f>IF(OR($F$13="",$F$14=""),"Enter project start and end date",DATEDIF($F$13,$F$14+1,"y")&amp;" years, "&amp;DATEDIF($F$13,$F$14+1,"ym")&amp;" months")</f>
        <v>Enter project start and end date</v>
      </c>
      <c r="G16" s="286"/>
      <c r="H16" s="131"/>
      <c r="I16" s="138"/>
      <c r="J16" s="9"/>
      <c r="K16" s="9"/>
      <c r="L16" s="9"/>
      <c r="M16" s="9"/>
      <c r="N16" s="9"/>
      <c r="O16" s="9"/>
      <c r="P16" s="9"/>
      <c r="Q16" s="9"/>
      <c r="R16" s="9"/>
      <c r="S16" s="9"/>
      <c r="T16" s="9"/>
      <c r="U16" s="9"/>
      <c r="V16" s="9"/>
    </row>
    <row r="17" spans="1:22" s="94" customFormat="1" ht="15" customHeight="1" x14ac:dyDescent="0.25">
      <c r="A17" s="106"/>
      <c r="B17" s="106"/>
      <c r="C17" s="9"/>
      <c r="D17" s="130"/>
      <c r="E17" s="130"/>
      <c r="F17" s="96"/>
      <c r="G17" s="96"/>
      <c r="H17" s="9"/>
      <c r="I17" s="138"/>
      <c r="J17" s="9"/>
      <c r="K17" s="9"/>
      <c r="L17" s="9"/>
      <c r="M17" s="9"/>
      <c r="N17" s="9"/>
      <c r="O17" s="9"/>
      <c r="P17" s="9"/>
      <c r="Q17" s="9"/>
      <c r="R17" s="9"/>
      <c r="S17" s="9"/>
      <c r="T17" s="9"/>
      <c r="U17" s="9"/>
      <c r="V17" s="9"/>
    </row>
    <row r="18" spans="1:22" s="128" customFormat="1" ht="15" customHeight="1" x14ac:dyDescent="0.25">
      <c r="A18" s="106"/>
      <c r="B18" s="106"/>
      <c r="C18" s="87"/>
      <c r="D18" s="87"/>
      <c r="E18" s="87"/>
      <c r="F18" s="87"/>
      <c r="G18" s="87"/>
      <c r="H18" s="87"/>
      <c r="I18" s="70"/>
      <c r="J18" s="70"/>
      <c r="K18" s="106"/>
      <c r="L18" s="106"/>
      <c r="M18" s="106"/>
      <c r="N18" s="106"/>
      <c r="O18" s="106"/>
      <c r="P18" s="106"/>
      <c r="Q18" s="106"/>
      <c r="R18" s="106"/>
      <c r="S18" s="106"/>
      <c r="T18" s="106"/>
      <c r="U18" s="106"/>
      <c r="V18" s="106"/>
    </row>
    <row r="19" spans="1:22" s="94" customFormat="1" ht="15" customHeight="1" x14ac:dyDescent="0.25">
      <c r="A19" s="106"/>
      <c r="B19" s="106"/>
      <c r="C19" s="90"/>
      <c r="D19" s="88" t="s">
        <v>40</v>
      </c>
      <c r="E19" s="88"/>
      <c r="F19" s="89"/>
      <c r="G19" s="89"/>
      <c r="H19" s="90"/>
      <c r="I19" s="91" t="s">
        <v>14</v>
      </c>
      <c r="J19" s="92"/>
      <c r="K19" s="93" t="str">
        <f>IF($F$13="","",YEAR($F$13))</f>
        <v/>
      </c>
      <c r="L19" s="92"/>
      <c r="M19" s="93" t="str">
        <f>IFERROR(K19+1,"")</f>
        <v/>
      </c>
      <c r="N19" s="92"/>
      <c r="O19" s="93" t="str">
        <f>IFERROR(M19+1,"")</f>
        <v/>
      </c>
      <c r="P19" s="92"/>
      <c r="Q19" s="93" t="str">
        <f>IFERROR(O19+1,"")</f>
        <v/>
      </c>
      <c r="R19" s="92"/>
      <c r="S19" s="93" t="str">
        <f>IFERROR(Q19+1,"")</f>
        <v/>
      </c>
      <c r="T19" s="92"/>
      <c r="U19" s="93" t="str">
        <f>IFERROR(S19+1,"")</f>
        <v/>
      </c>
      <c r="V19" s="92"/>
    </row>
    <row r="20" spans="1:22" s="38" customFormat="1" ht="15" customHeight="1" x14ac:dyDescent="0.25">
      <c r="A20" s="101"/>
      <c r="B20" s="101"/>
      <c r="C20" s="96"/>
      <c r="D20" s="95" t="s">
        <v>97</v>
      </c>
      <c r="E20" s="95"/>
      <c r="F20" s="96"/>
      <c r="G20" s="96"/>
      <c r="H20" s="96"/>
      <c r="I20" s="107"/>
      <c r="J20" s="108"/>
      <c r="K20" s="97">
        <f>MAX($F$13,J20+1)</f>
        <v>1</v>
      </c>
      <c r="L20" s="98">
        <f>MIN($F$14,DATE(YEAR(K20),12,31))</f>
        <v>366</v>
      </c>
      <c r="M20" s="97">
        <f>MAX($F$13,L20+1)</f>
        <v>367</v>
      </c>
      <c r="N20" s="98">
        <f>MIN($F$14,DATE(YEAR(M20),12,31))</f>
        <v>731</v>
      </c>
      <c r="O20" s="97">
        <f>MAX($F$13,N20+1)</f>
        <v>732</v>
      </c>
      <c r="P20" s="98">
        <f>MIN($F$14,DATE(YEAR(O20),12,31))</f>
        <v>1096</v>
      </c>
      <c r="Q20" s="97">
        <f>MAX($F$13,P20+1)</f>
        <v>1097</v>
      </c>
      <c r="R20" s="98">
        <f>MIN($F$14,DATE(YEAR(Q20),12,31))</f>
        <v>1461</v>
      </c>
      <c r="S20" s="97">
        <f>MAX($F$13,R20+1)</f>
        <v>1462</v>
      </c>
      <c r="T20" s="98">
        <f>MIN($F$14,DATE(YEAR(S20),12,31))</f>
        <v>1827</v>
      </c>
      <c r="U20" s="97">
        <f>MAX($F$13,T20+1)</f>
        <v>1828</v>
      </c>
      <c r="V20" s="98">
        <f>MIN($F$14,DATE(YEAR(U20),12,31))</f>
        <v>2192</v>
      </c>
    </row>
    <row r="21" spans="1:22" s="38" customFormat="1" ht="15" customHeight="1" x14ac:dyDescent="0.25">
      <c r="A21" s="101"/>
      <c r="B21" s="101"/>
      <c r="C21" s="96"/>
      <c r="D21" s="96" t="s">
        <v>27</v>
      </c>
      <c r="E21" s="96"/>
      <c r="F21" s="136"/>
      <c r="G21" s="135"/>
      <c r="H21" s="96"/>
      <c r="I21" s="109"/>
      <c r="J21" s="110"/>
      <c r="K21" s="13" t="str">
        <f>IFERROR(DATEDIF(K20,L20+1,"m")&amp;" months",0)</f>
        <v>12 months</v>
      </c>
      <c r="L21" s="99"/>
      <c r="M21" s="13" t="str">
        <f>IFERROR(DATEDIF(M20,N20+1,"m")&amp;" months",0)</f>
        <v>12 months</v>
      </c>
      <c r="N21" s="99"/>
      <c r="O21" s="13" t="str">
        <f>IFERROR(DATEDIF(O20,P20+1,"m")&amp;" months",0)</f>
        <v>12 months</v>
      </c>
      <c r="P21" s="99"/>
      <c r="Q21" s="13" t="str">
        <f>IFERROR(DATEDIF(Q20,R20+1,"m")&amp;" months",0)</f>
        <v>12 months</v>
      </c>
      <c r="R21" s="99"/>
      <c r="S21" s="13" t="str">
        <f>IFERROR(DATEDIF(S20,T20+1,"m")&amp;" months",0)</f>
        <v>12 months</v>
      </c>
      <c r="T21" s="99"/>
      <c r="U21" s="13" t="str">
        <f>IFERROR(DATEDIF(U20,V20+1,"m")&amp;" months",0)</f>
        <v>12 months</v>
      </c>
      <c r="V21" s="99"/>
    </row>
    <row r="22" spans="1:22" s="38" customFormat="1" ht="15" customHeight="1" x14ac:dyDescent="0.25">
      <c r="A22" s="101"/>
      <c r="B22" s="101"/>
      <c r="C22" s="96"/>
      <c r="D22" s="96"/>
      <c r="E22" s="96"/>
      <c r="F22" s="136" t="str">
        <f>IF($J$23=0, "",
    IF($J$23&lt;$I$18, "Please note that minimum budget amount for this grant is DKK "&amp;IF($I$18&gt;1000000, $I$18/1000000&amp;"M", $I$18/1000&amp;"K"),
        IF($J$18=0, "",
            IF($J$23&gt;$J$18, "Please note that maximum budget amount for this grant is DKK "&amp;IF($J$18&gt;1000000, $J$18/1000000&amp;"M", $J$18/1000&amp;"K"),
                ""))))</f>
        <v/>
      </c>
      <c r="G22" s="135"/>
      <c r="H22" s="96"/>
      <c r="I22" s="100"/>
      <c r="J22" s="110"/>
      <c r="K22" s="96"/>
      <c r="L22" s="111"/>
      <c r="M22" s="96"/>
      <c r="N22" s="111"/>
      <c r="O22" s="96"/>
      <c r="P22" s="111"/>
      <c r="Q22" s="96"/>
      <c r="R22" s="111"/>
      <c r="S22" s="96"/>
      <c r="T22" s="111"/>
      <c r="U22" s="96"/>
      <c r="V22" s="111"/>
    </row>
    <row r="23" spans="1:22" s="38" customFormat="1" ht="15" customHeight="1" x14ac:dyDescent="0.25">
      <c r="A23" s="101"/>
      <c r="B23" s="101"/>
      <c r="C23" s="113"/>
      <c r="D23" s="114" t="s">
        <v>15</v>
      </c>
      <c r="E23" s="114"/>
      <c r="F23" s="114"/>
      <c r="G23" s="114"/>
      <c r="H23" s="115"/>
      <c r="I23" s="116"/>
      <c r="J23" s="117">
        <f>SUM(J27:J57)</f>
        <v>0</v>
      </c>
      <c r="K23" s="113"/>
      <c r="L23" s="118">
        <f>SUM(L27:L57)</f>
        <v>0</v>
      </c>
      <c r="M23" s="113"/>
      <c r="N23" s="118">
        <f>SUM(N27:N57)</f>
        <v>0</v>
      </c>
      <c r="O23" s="113"/>
      <c r="P23" s="118">
        <f>SUM(P27:P57)</f>
        <v>0</v>
      </c>
      <c r="Q23" s="113"/>
      <c r="R23" s="118">
        <f>SUM(R27:R57)</f>
        <v>0</v>
      </c>
      <c r="S23" s="113"/>
      <c r="T23" s="118">
        <f>SUM(T27:T57)</f>
        <v>0</v>
      </c>
      <c r="U23" s="113"/>
      <c r="V23" s="118">
        <f>SUM(V27:V57)</f>
        <v>0</v>
      </c>
    </row>
    <row r="24" spans="1:22" s="38" customFormat="1" ht="15" customHeight="1" x14ac:dyDescent="0.25">
      <c r="A24" s="101"/>
      <c r="B24" s="101"/>
      <c r="C24" s="96"/>
      <c r="D24" s="136"/>
      <c r="E24" s="96"/>
      <c r="F24" s="96"/>
      <c r="G24" s="96"/>
      <c r="H24" s="96"/>
      <c r="I24" s="109"/>
      <c r="J24" s="110"/>
      <c r="K24" s="96"/>
      <c r="L24" s="112"/>
      <c r="M24" s="96"/>
      <c r="N24" s="112"/>
      <c r="O24" s="96"/>
      <c r="P24" s="112"/>
      <c r="Q24" s="96"/>
      <c r="R24" s="112"/>
      <c r="S24" s="96"/>
      <c r="T24" s="112"/>
      <c r="U24" s="96"/>
      <c r="V24" s="112"/>
    </row>
    <row r="25" spans="1:22" s="38" customFormat="1" ht="15" customHeight="1" x14ac:dyDescent="0.25">
      <c r="A25" s="101"/>
      <c r="B25" s="101"/>
      <c r="C25" s="124"/>
      <c r="D25" s="26" t="s">
        <v>29</v>
      </c>
      <c r="E25" s="142"/>
      <c r="F25" s="143"/>
      <c r="G25" s="143"/>
      <c r="H25" s="144"/>
      <c r="I25" s="119"/>
      <c r="J25" s="120" t="s">
        <v>31</v>
      </c>
      <c r="K25" s="119"/>
      <c r="L25" s="120" t="s">
        <v>29</v>
      </c>
      <c r="M25" s="145"/>
      <c r="N25" s="120" t="s">
        <v>29</v>
      </c>
      <c r="O25" s="145"/>
      <c r="P25" s="120" t="s">
        <v>29</v>
      </c>
      <c r="Q25" s="145"/>
      <c r="R25" s="120" t="s">
        <v>29</v>
      </c>
      <c r="S25" s="145"/>
      <c r="T25" s="120" t="s">
        <v>29</v>
      </c>
      <c r="U25" s="145"/>
      <c r="V25" s="120" t="s">
        <v>29</v>
      </c>
    </row>
    <row r="26" spans="1:22" s="38" customFormat="1" ht="15" customHeight="1" x14ac:dyDescent="0.25">
      <c r="A26" s="101"/>
      <c r="B26" s="101"/>
      <c r="C26" s="146"/>
      <c r="D26" s="147" t="s">
        <v>96</v>
      </c>
      <c r="E26" s="147"/>
      <c r="F26" s="148"/>
      <c r="G26" s="148"/>
      <c r="H26" s="74"/>
      <c r="I26" s="149" t="s">
        <v>90</v>
      </c>
      <c r="J26" s="134"/>
      <c r="K26" s="149"/>
      <c r="L26" s="150"/>
      <c r="M26" s="151"/>
      <c r="N26" s="150"/>
      <c r="O26" s="152"/>
      <c r="P26" s="134"/>
      <c r="Q26" s="152"/>
      <c r="R26" s="134"/>
      <c r="S26" s="152"/>
      <c r="T26" s="134"/>
      <c r="U26" s="152"/>
      <c r="V26" s="134"/>
    </row>
    <row r="27" spans="1:22" s="38" customFormat="1" ht="15" customHeight="1" x14ac:dyDescent="0.25">
      <c r="A27" s="101"/>
      <c r="B27" s="101"/>
      <c r="C27" s="102"/>
      <c r="D27" s="76" t="s">
        <v>94</v>
      </c>
      <c r="E27" s="102"/>
      <c r="F27" s="76" t="s">
        <v>117</v>
      </c>
      <c r="G27" s="96"/>
      <c r="H27" s="96"/>
      <c r="I27" s="121"/>
      <c r="J27" s="122">
        <f t="shared" ref="J27:J57" si="0">SUMIFS(27:27,$18:$18,TRUE,$25:$25,"Costs")</f>
        <v>0</v>
      </c>
      <c r="K27" s="141"/>
      <c r="L27" s="162"/>
      <c r="M27" s="141"/>
      <c r="N27" s="162"/>
      <c r="O27" s="141"/>
      <c r="P27" s="162"/>
      <c r="Q27" s="141"/>
      <c r="R27" s="162"/>
      <c r="S27" s="141"/>
      <c r="T27" s="162"/>
      <c r="U27" s="141"/>
      <c r="V27" s="162"/>
    </row>
    <row r="28" spans="1:22" s="38" customFormat="1" ht="15" customHeight="1" x14ac:dyDescent="0.25">
      <c r="A28" s="101"/>
      <c r="B28" s="101"/>
      <c r="C28" s="102"/>
      <c r="D28" s="76" t="s">
        <v>94</v>
      </c>
      <c r="E28" s="102"/>
      <c r="F28" s="76" t="s">
        <v>117</v>
      </c>
      <c r="G28" s="96"/>
      <c r="H28" s="96"/>
      <c r="I28" s="121"/>
      <c r="J28" s="122">
        <f t="shared" si="0"/>
        <v>0</v>
      </c>
      <c r="K28" s="141"/>
      <c r="L28" s="162"/>
      <c r="M28" s="141"/>
      <c r="N28" s="162"/>
      <c r="O28" s="141"/>
      <c r="P28" s="162"/>
      <c r="Q28" s="141"/>
      <c r="R28" s="162"/>
      <c r="S28" s="141"/>
      <c r="T28" s="162"/>
      <c r="U28" s="141"/>
      <c r="V28" s="162"/>
    </row>
    <row r="29" spans="1:22" s="38" customFormat="1" ht="15" customHeight="1" x14ac:dyDescent="0.25">
      <c r="A29" s="101"/>
      <c r="B29" s="101"/>
      <c r="C29" s="102"/>
      <c r="D29" s="76" t="s">
        <v>94</v>
      </c>
      <c r="E29" s="102"/>
      <c r="F29" s="76" t="s">
        <v>117</v>
      </c>
      <c r="G29" s="96"/>
      <c r="H29" s="96"/>
      <c r="I29" s="121"/>
      <c r="J29" s="122">
        <f t="shared" si="0"/>
        <v>0</v>
      </c>
      <c r="K29" s="141"/>
      <c r="L29" s="162"/>
      <c r="M29" s="141"/>
      <c r="N29" s="162"/>
      <c r="O29" s="141"/>
      <c r="P29" s="162"/>
      <c r="Q29" s="141"/>
      <c r="R29" s="162"/>
      <c r="S29" s="141"/>
      <c r="T29" s="162"/>
      <c r="U29" s="141"/>
      <c r="V29" s="162"/>
    </row>
    <row r="30" spans="1:22" s="38" customFormat="1" ht="15" customHeight="1" x14ac:dyDescent="0.25">
      <c r="A30" s="101"/>
      <c r="B30" s="101"/>
      <c r="C30" s="102"/>
      <c r="D30" s="76" t="s">
        <v>94</v>
      </c>
      <c r="E30" s="102"/>
      <c r="F30" s="76" t="s">
        <v>117</v>
      </c>
      <c r="G30" s="96"/>
      <c r="H30" s="96"/>
      <c r="I30" s="121"/>
      <c r="J30" s="122">
        <f t="shared" si="0"/>
        <v>0</v>
      </c>
      <c r="K30" s="141"/>
      <c r="L30" s="162"/>
      <c r="M30" s="141"/>
      <c r="N30" s="162"/>
      <c r="O30" s="141"/>
      <c r="P30" s="162"/>
      <c r="Q30" s="141"/>
      <c r="R30" s="162"/>
      <c r="S30" s="141"/>
      <c r="T30" s="162"/>
      <c r="U30" s="141"/>
      <c r="V30" s="162"/>
    </row>
    <row r="31" spans="1:22" s="38" customFormat="1" ht="15" customHeight="1" x14ac:dyDescent="0.25">
      <c r="A31" s="101"/>
      <c r="B31" s="101"/>
      <c r="C31" s="102"/>
      <c r="D31" s="76" t="s">
        <v>94</v>
      </c>
      <c r="E31" s="102"/>
      <c r="F31" s="76" t="s">
        <v>117</v>
      </c>
      <c r="G31" s="96"/>
      <c r="H31" s="96"/>
      <c r="I31" s="121"/>
      <c r="J31" s="122">
        <f t="shared" si="0"/>
        <v>0</v>
      </c>
      <c r="K31" s="141"/>
      <c r="L31" s="162"/>
      <c r="M31" s="141"/>
      <c r="N31" s="162"/>
      <c r="O31" s="141"/>
      <c r="P31" s="162"/>
      <c r="Q31" s="141"/>
      <c r="R31" s="162"/>
      <c r="S31" s="141"/>
      <c r="T31" s="162"/>
      <c r="U31" s="141"/>
      <c r="V31" s="162"/>
    </row>
    <row r="32" spans="1:22" s="38" customFormat="1" ht="15" customHeight="1" x14ac:dyDescent="0.25">
      <c r="A32" s="101"/>
      <c r="B32" s="101"/>
      <c r="C32" s="102"/>
      <c r="D32" s="76" t="s">
        <v>94</v>
      </c>
      <c r="E32" s="102"/>
      <c r="F32" s="76" t="s">
        <v>117</v>
      </c>
      <c r="G32" s="96"/>
      <c r="H32" s="96"/>
      <c r="I32" s="121"/>
      <c r="J32" s="122">
        <f t="shared" si="0"/>
        <v>0</v>
      </c>
      <c r="K32" s="141"/>
      <c r="L32" s="162"/>
      <c r="M32" s="141"/>
      <c r="N32" s="162"/>
      <c r="O32" s="141"/>
      <c r="P32" s="162"/>
      <c r="Q32" s="141"/>
      <c r="R32" s="162"/>
      <c r="S32" s="141"/>
      <c r="T32" s="162"/>
      <c r="U32" s="141"/>
      <c r="V32" s="162"/>
    </row>
    <row r="33" spans="1:22" s="38" customFormat="1" ht="15" customHeight="1" x14ac:dyDescent="0.25">
      <c r="A33" s="101"/>
      <c r="B33" s="101"/>
      <c r="C33" s="102"/>
      <c r="D33" s="76" t="s">
        <v>94</v>
      </c>
      <c r="E33" s="102"/>
      <c r="F33" s="76" t="s">
        <v>117</v>
      </c>
      <c r="G33" s="96"/>
      <c r="H33" s="96"/>
      <c r="I33" s="121"/>
      <c r="J33" s="122">
        <f t="shared" si="0"/>
        <v>0</v>
      </c>
      <c r="K33" s="141"/>
      <c r="L33" s="162"/>
      <c r="M33" s="141"/>
      <c r="N33" s="162"/>
      <c r="O33" s="141"/>
      <c r="P33" s="162"/>
      <c r="Q33" s="141"/>
      <c r="R33" s="162"/>
      <c r="S33" s="141"/>
      <c r="T33" s="162"/>
      <c r="U33" s="141"/>
      <c r="V33" s="162"/>
    </row>
    <row r="34" spans="1:22" s="38" customFormat="1" ht="15" customHeight="1" x14ac:dyDescent="0.25">
      <c r="A34" s="101"/>
      <c r="B34" s="101"/>
      <c r="C34" s="102"/>
      <c r="D34" s="76" t="s">
        <v>94</v>
      </c>
      <c r="E34" s="102"/>
      <c r="F34" s="76" t="s">
        <v>117</v>
      </c>
      <c r="G34" s="96"/>
      <c r="H34" s="96"/>
      <c r="I34" s="121"/>
      <c r="J34" s="122">
        <f t="shared" si="0"/>
        <v>0</v>
      </c>
      <c r="K34" s="141"/>
      <c r="L34" s="162"/>
      <c r="M34" s="141"/>
      <c r="N34" s="162"/>
      <c r="O34" s="141"/>
      <c r="P34" s="162"/>
      <c r="Q34" s="141"/>
      <c r="R34" s="162"/>
      <c r="S34" s="141"/>
      <c r="T34" s="162"/>
      <c r="U34" s="141"/>
      <c r="V34" s="162"/>
    </row>
    <row r="35" spans="1:22" s="38" customFormat="1" ht="15" customHeight="1" x14ac:dyDescent="0.25">
      <c r="A35" s="101"/>
      <c r="B35" s="101"/>
      <c r="C35" s="102"/>
      <c r="D35" s="76" t="s">
        <v>94</v>
      </c>
      <c r="E35" s="102"/>
      <c r="F35" s="76" t="s">
        <v>117</v>
      </c>
      <c r="G35" s="96"/>
      <c r="H35" s="96"/>
      <c r="I35" s="121"/>
      <c r="J35" s="122">
        <f t="shared" si="0"/>
        <v>0</v>
      </c>
      <c r="K35" s="141"/>
      <c r="L35" s="162"/>
      <c r="M35" s="141"/>
      <c r="N35" s="162"/>
      <c r="O35" s="141"/>
      <c r="P35" s="162"/>
      <c r="Q35" s="141"/>
      <c r="R35" s="162"/>
      <c r="S35" s="141"/>
      <c r="T35" s="162"/>
      <c r="U35" s="141"/>
      <c r="V35" s="162"/>
    </row>
    <row r="36" spans="1:22" s="38" customFormat="1" ht="15" customHeight="1" x14ac:dyDescent="0.25">
      <c r="A36" s="101"/>
      <c r="B36" s="101"/>
      <c r="C36" s="102"/>
      <c r="D36" s="76" t="s">
        <v>94</v>
      </c>
      <c r="E36" s="102"/>
      <c r="F36" s="76" t="s">
        <v>117</v>
      </c>
      <c r="G36" s="96"/>
      <c r="H36" s="96"/>
      <c r="I36" s="121"/>
      <c r="J36" s="122">
        <f t="shared" si="0"/>
        <v>0</v>
      </c>
      <c r="K36" s="141"/>
      <c r="L36" s="162"/>
      <c r="M36" s="141"/>
      <c r="N36" s="162"/>
      <c r="O36" s="141"/>
      <c r="P36" s="162"/>
      <c r="Q36" s="141"/>
      <c r="R36" s="162"/>
      <c r="S36" s="141"/>
      <c r="T36" s="162"/>
      <c r="U36" s="141"/>
      <c r="V36" s="162"/>
    </row>
    <row r="37" spans="1:22" s="38" customFormat="1" ht="15" customHeight="1" x14ac:dyDescent="0.25">
      <c r="A37" s="101"/>
      <c r="B37" s="101"/>
      <c r="C37" s="96"/>
      <c r="D37" s="76" t="s">
        <v>94</v>
      </c>
      <c r="E37" s="96"/>
      <c r="F37" s="76" t="s">
        <v>117</v>
      </c>
      <c r="G37" s="96"/>
      <c r="H37" s="96"/>
      <c r="I37" s="123"/>
      <c r="J37" s="122">
        <f t="shared" si="0"/>
        <v>0</v>
      </c>
      <c r="K37" s="141"/>
      <c r="L37" s="162"/>
      <c r="M37" s="141"/>
      <c r="N37" s="162"/>
      <c r="O37" s="141"/>
      <c r="P37" s="162"/>
      <c r="Q37" s="141"/>
      <c r="R37" s="162"/>
      <c r="S37" s="141"/>
      <c r="T37" s="162"/>
      <c r="U37" s="141"/>
      <c r="V37" s="162"/>
    </row>
    <row r="38" spans="1:22" s="38" customFormat="1" ht="15" customHeight="1" x14ac:dyDescent="0.25">
      <c r="A38" s="101"/>
      <c r="B38" s="101"/>
      <c r="C38" s="96"/>
      <c r="D38" s="76" t="s">
        <v>94</v>
      </c>
      <c r="E38" s="96"/>
      <c r="F38" s="76" t="s">
        <v>117</v>
      </c>
      <c r="G38" s="96"/>
      <c r="H38" s="96"/>
      <c r="I38" s="123"/>
      <c r="J38" s="122">
        <f t="shared" si="0"/>
        <v>0</v>
      </c>
      <c r="K38" s="141"/>
      <c r="L38" s="162"/>
      <c r="M38" s="141"/>
      <c r="N38" s="162"/>
      <c r="O38" s="141"/>
      <c r="P38" s="162"/>
      <c r="Q38" s="141"/>
      <c r="R38" s="162"/>
      <c r="S38" s="141"/>
      <c r="T38" s="162"/>
      <c r="U38" s="141"/>
      <c r="V38" s="162"/>
    </row>
    <row r="39" spans="1:22" s="38" customFormat="1" ht="15" customHeight="1" x14ac:dyDescent="0.25">
      <c r="A39" s="101"/>
      <c r="B39" s="101"/>
      <c r="C39" s="96"/>
      <c r="D39" s="76" t="s">
        <v>94</v>
      </c>
      <c r="E39" s="96"/>
      <c r="F39" s="76" t="s">
        <v>117</v>
      </c>
      <c r="G39" s="96"/>
      <c r="H39" s="96"/>
      <c r="I39" s="123"/>
      <c r="J39" s="122">
        <f t="shared" si="0"/>
        <v>0</v>
      </c>
      <c r="K39" s="141"/>
      <c r="L39" s="162"/>
      <c r="M39" s="141"/>
      <c r="N39" s="162"/>
      <c r="O39" s="141"/>
      <c r="P39" s="162"/>
      <c r="Q39" s="141"/>
      <c r="R39" s="162"/>
      <c r="S39" s="141"/>
      <c r="T39" s="162"/>
      <c r="U39" s="141"/>
      <c r="V39" s="162"/>
    </row>
    <row r="40" spans="1:22" s="38" customFormat="1" ht="15" customHeight="1" x14ac:dyDescent="0.25">
      <c r="A40" s="101"/>
      <c r="B40" s="101"/>
      <c r="C40" s="96"/>
      <c r="D40" s="76" t="s">
        <v>94</v>
      </c>
      <c r="E40" s="96"/>
      <c r="F40" s="76" t="s">
        <v>117</v>
      </c>
      <c r="G40" s="96"/>
      <c r="H40" s="96"/>
      <c r="I40" s="123"/>
      <c r="J40" s="122">
        <f t="shared" si="0"/>
        <v>0</v>
      </c>
      <c r="K40" s="141"/>
      <c r="L40" s="162"/>
      <c r="M40" s="141"/>
      <c r="N40" s="162"/>
      <c r="O40" s="141"/>
      <c r="P40" s="162"/>
      <c r="Q40" s="141"/>
      <c r="R40" s="162"/>
      <c r="S40" s="141"/>
      <c r="T40" s="162"/>
      <c r="U40" s="141"/>
      <c r="V40" s="162"/>
    </row>
    <row r="41" spans="1:22" s="38" customFormat="1" ht="15" customHeight="1" x14ac:dyDescent="0.25">
      <c r="A41" s="101"/>
      <c r="B41" s="101"/>
      <c r="C41" s="96"/>
      <c r="D41" s="76" t="s">
        <v>94</v>
      </c>
      <c r="E41" s="96"/>
      <c r="F41" s="76" t="s">
        <v>117</v>
      </c>
      <c r="G41" s="96"/>
      <c r="H41" s="96"/>
      <c r="I41" s="123"/>
      <c r="J41" s="122">
        <f t="shared" si="0"/>
        <v>0</v>
      </c>
      <c r="K41" s="141"/>
      <c r="L41" s="162"/>
      <c r="M41" s="141"/>
      <c r="N41" s="162"/>
      <c r="O41" s="141"/>
      <c r="P41" s="162"/>
      <c r="Q41" s="141"/>
      <c r="R41" s="162"/>
      <c r="S41" s="141"/>
      <c r="T41" s="162"/>
      <c r="U41" s="141"/>
      <c r="V41" s="162"/>
    </row>
    <row r="42" spans="1:22" s="38" customFormat="1" ht="15" customHeight="1" x14ac:dyDescent="0.25">
      <c r="A42" s="101"/>
      <c r="B42" s="101"/>
      <c r="C42" s="96"/>
      <c r="D42" s="76" t="s">
        <v>94</v>
      </c>
      <c r="E42" s="96"/>
      <c r="F42" s="76" t="s">
        <v>117</v>
      </c>
      <c r="G42" s="96"/>
      <c r="H42" s="96"/>
      <c r="I42" s="123"/>
      <c r="J42" s="122">
        <f t="shared" si="0"/>
        <v>0</v>
      </c>
      <c r="K42" s="141"/>
      <c r="L42" s="162"/>
      <c r="M42" s="141"/>
      <c r="N42" s="162"/>
      <c r="O42" s="141"/>
      <c r="P42" s="162"/>
      <c r="Q42" s="141"/>
      <c r="R42" s="162"/>
      <c r="S42" s="141"/>
      <c r="T42" s="162"/>
      <c r="U42" s="141"/>
      <c r="V42" s="162"/>
    </row>
    <row r="43" spans="1:22" s="38" customFormat="1" ht="15" customHeight="1" x14ac:dyDescent="0.25">
      <c r="A43" s="101"/>
      <c r="B43" s="101"/>
      <c r="C43" s="96"/>
      <c r="D43" s="76" t="s">
        <v>94</v>
      </c>
      <c r="E43" s="96"/>
      <c r="F43" s="76" t="s">
        <v>117</v>
      </c>
      <c r="G43" s="96"/>
      <c r="H43" s="96"/>
      <c r="I43" s="123"/>
      <c r="J43" s="122">
        <f t="shared" si="0"/>
        <v>0</v>
      </c>
      <c r="K43" s="141"/>
      <c r="L43" s="162"/>
      <c r="M43" s="141"/>
      <c r="N43" s="162"/>
      <c r="O43" s="141"/>
      <c r="P43" s="162"/>
      <c r="Q43" s="141"/>
      <c r="R43" s="162"/>
      <c r="S43" s="141"/>
      <c r="T43" s="162"/>
      <c r="U43" s="141"/>
      <c r="V43" s="162"/>
    </row>
    <row r="44" spans="1:22" s="38" customFormat="1" ht="15" customHeight="1" x14ac:dyDescent="0.25">
      <c r="A44" s="101"/>
      <c r="B44" s="101"/>
      <c r="C44" s="96"/>
      <c r="D44" s="76" t="s">
        <v>94</v>
      </c>
      <c r="E44" s="96"/>
      <c r="F44" s="76" t="s">
        <v>117</v>
      </c>
      <c r="G44" s="96"/>
      <c r="H44" s="96"/>
      <c r="I44" s="123"/>
      <c r="J44" s="122">
        <f t="shared" si="0"/>
        <v>0</v>
      </c>
      <c r="K44" s="141"/>
      <c r="L44" s="162"/>
      <c r="M44" s="141"/>
      <c r="N44" s="162"/>
      <c r="O44" s="141"/>
      <c r="P44" s="162"/>
      <c r="Q44" s="141"/>
      <c r="R44" s="162"/>
      <c r="S44" s="141"/>
      <c r="T44" s="162"/>
      <c r="U44" s="141"/>
      <c r="V44" s="162"/>
    </row>
    <row r="45" spans="1:22" s="38" customFormat="1" ht="15" customHeight="1" x14ac:dyDescent="0.25">
      <c r="A45" s="101"/>
      <c r="B45" s="101"/>
      <c r="C45" s="96"/>
      <c r="D45" s="76" t="s">
        <v>94</v>
      </c>
      <c r="E45" s="96"/>
      <c r="F45" s="76" t="s">
        <v>117</v>
      </c>
      <c r="G45" s="96"/>
      <c r="H45" s="96"/>
      <c r="I45" s="123"/>
      <c r="J45" s="122">
        <f t="shared" si="0"/>
        <v>0</v>
      </c>
      <c r="K45" s="141"/>
      <c r="L45" s="162"/>
      <c r="M45" s="141"/>
      <c r="N45" s="162"/>
      <c r="O45" s="141"/>
      <c r="P45" s="162"/>
      <c r="Q45" s="141"/>
      <c r="R45" s="162"/>
      <c r="S45" s="141"/>
      <c r="T45" s="162"/>
      <c r="U45" s="141"/>
      <c r="V45" s="162"/>
    </row>
    <row r="46" spans="1:22" s="38" customFormat="1" ht="15" customHeight="1" x14ac:dyDescent="0.25">
      <c r="A46" s="101"/>
      <c r="B46" s="101"/>
      <c r="C46" s="96"/>
      <c r="D46" s="76" t="s">
        <v>94</v>
      </c>
      <c r="E46" s="96"/>
      <c r="F46" s="76" t="s">
        <v>117</v>
      </c>
      <c r="G46" s="96"/>
      <c r="H46" s="96"/>
      <c r="I46" s="123"/>
      <c r="J46" s="122">
        <f t="shared" si="0"/>
        <v>0</v>
      </c>
      <c r="K46" s="141"/>
      <c r="L46" s="162"/>
      <c r="M46" s="141"/>
      <c r="N46" s="162"/>
      <c r="O46" s="141"/>
      <c r="P46" s="162"/>
      <c r="Q46" s="141"/>
      <c r="R46" s="162"/>
      <c r="S46" s="141"/>
      <c r="T46" s="162"/>
      <c r="U46" s="141"/>
      <c r="V46" s="162"/>
    </row>
    <row r="47" spans="1:22" s="38" customFormat="1" ht="15" customHeight="1" x14ac:dyDescent="0.25">
      <c r="A47" s="101"/>
      <c r="B47" s="101"/>
      <c r="C47" s="96"/>
      <c r="D47" s="76" t="s">
        <v>94</v>
      </c>
      <c r="E47" s="96"/>
      <c r="F47" s="76" t="s">
        <v>117</v>
      </c>
      <c r="G47" s="96"/>
      <c r="H47" s="96"/>
      <c r="I47" s="123"/>
      <c r="J47" s="122">
        <f t="shared" si="0"/>
        <v>0</v>
      </c>
      <c r="K47" s="141"/>
      <c r="L47" s="162"/>
      <c r="M47" s="141"/>
      <c r="N47" s="162"/>
      <c r="O47" s="141"/>
      <c r="P47" s="162"/>
      <c r="Q47" s="141"/>
      <c r="R47" s="162"/>
      <c r="S47" s="141"/>
      <c r="T47" s="162"/>
      <c r="U47" s="141"/>
      <c r="V47" s="162"/>
    </row>
    <row r="48" spans="1:22" s="38" customFormat="1" ht="15" customHeight="1" x14ac:dyDescent="0.25">
      <c r="A48" s="101"/>
      <c r="B48" s="101"/>
      <c r="C48" s="96"/>
      <c r="D48" s="76" t="s">
        <v>94</v>
      </c>
      <c r="E48" s="96"/>
      <c r="F48" s="76" t="s">
        <v>117</v>
      </c>
      <c r="G48" s="96"/>
      <c r="H48" s="96"/>
      <c r="I48" s="123"/>
      <c r="J48" s="122">
        <f t="shared" si="0"/>
        <v>0</v>
      </c>
      <c r="K48" s="141"/>
      <c r="L48" s="162"/>
      <c r="M48" s="141"/>
      <c r="N48" s="162"/>
      <c r="O48" s="141"/>
      <c r="P48" s="162"/>
      <c r="Q48" s="141"/>
      <c r="R48" s="162"/>
      <c r="S48" s="141"/>
      <c r="T48" s="162"/>
      <c r="U48" s="141"/>
      <c r="V48" s="162"/>
    </row>
    <row r="49" spans="1:22" s="38" customFormat="1" ht="15" customHeight="1" x14ac:dyDescent="0.25">
      <c r="A49" s="101"/>
      <c r="B49" s="101"/>
      <c r="C49" s="96"/>
      <c r="D49" s="76" t="s">
        <v>94</v>
      </c>
      <c r="E49" s="96"/>
      <c r="F49" s="76" t="s">
        <v>117</v>
      </c>
      <c r="G49" s="96"/>
      <c r="H49" s="96"/>
      <c r="I49" s="123"/>
      <c r="J49" s="122">
        <f t="shared" si="0"/>
        <v>0</v>
      </c>
      <c r="K49" s="141"/>
      <c r="L49" s="162"/>
      <c r="M49" s="141"/>
      <c r="N49" s="162"/>
      <c r="O49" s="141"/>
      <c r="P49" s="162"/>
      <c r="Q49" s="141"/>
      <c r="R49" s="162"/>
      <c r="S49" s="141"/>
      <c r="T49" s="162"/>
      <c r="U49" s="141"/>
      <c r="V49" s="162"/>
    </row>
    <row r="50" spans="1:22" s="38" customFormat="1" ht="15" customHeight="1" x14ac:dyDescent="0.25">
      <c r="A50" s="101"/>
      <c r="B50" s="101"/>
      <c r="C50" s="96"/>
      <c r="D50" s="76" t="s">
        <v>94</v>
      </c>
      <c r="E50" s="96"/>
      <c r="F50" s="76" t="s">
        <v>117</v>
      </c>
      <c r="G50" s="96"/>
      <c r="H50" s="96"/>
      <c r="I50" s="123"/>
      <c r="J50" s="122">
        <f t="shared" si="0"/>
        <v>0</v>
      </c>
      <c r="K50" s="141"/>
      <c r="L50" s="162"/>
      <c r="M50" s="141"/>
      <c r="N50" s="162"/>
      <c r="O50" s="141"/>
      <c r="P50" s="162"/>
      <c r="Q50" s="141"/>
      <c r="R50" s="162"/>
      <c r="S50" s="141"/>
      <c r="T50" s="162"/>
      <c r="U50" s="141"/>
      <c r="V50" s="162"/>
    </row>
    <row r="51" spans="1:22" s="38" customFormat="1" ht="15" customHeight="1" x14ac:dyDescent="0.25">
      <c r="A51" s="101"/>
      <c r="B51" s="101"/>
      <c r="C51" s="96"/>
      <c r="D51" s="76" t="s">
        <v>94</v>
      </c>
      <c r="E51" s="96"/>
      <c r="F51" s="76" t="s">
        <v>117</v>
      </c>
      <c r="G51" s="96"/>
      <c r="H51" s="96"/>
      <c r="I51" s="123"/>
      <c r="J51" s="122">
        <f t="shared" si="0"/>
        <v>0</v>
      </c>
      <c r="K51" s="141"/>
      <c r="L51" s="162"/>
      <c r="M51" s="141"/>
      <c r="N51" s="162"/>
      <c r="O51" s="141"/>
      <c r="P51" s="162"/>
      <c r="Q51" s="141"/>
      <c r="R51" s="162"/>
      <c r="S51" s="141"/>
      <c r="T51" s="162"/>
      <c r="U51" s="141"/>
      <c r="V51" s="162"/>
    </row>
    <row r="52" spans="1:22" s="38" customFormat="1" ht="15" customHeight="1" x14ac:dyDescent="0.25">
      <c r="A52" s="101"/>
      <c r="B52" s="101"/>
      <c r="C52" s="96"/>
      <c r="D52" s="76" t="s">
        <v>94</v>
      </c>
      <c r="E52" s="96"/>
      <c r="F52" s="76" t="s">
        <v>117</v>
      </c>
      <c r="G52" s="96"/>
      <c r="H52" s="96"/>
      <c r="I52" s="123"/>
      <c r="J52" s="122">
        <f t="shared" si="0"/>
        <v>0</v>
      </c>
      <c r="K52" s="141"/>
      <c r="L52" s="162"/>
      <c r="M52" s="141"/>
      <c r="N52" s="162"/>
      <c r="O52" s="141"/>
      <c r="P52" s="162"/>
      <c r="Q52" s="141"/>
      <c r="R52" s="162"/>
      <c r="S52" s="141"/>
      <c r="T52" s="162"/>
      <c r="U52" s="141"/>
      <c r="V52" s="162"/>
    </row>
    <row r="53" spans="1:22" s="38" customFormat="1" ht="15" customHeight="1" x14ac:dyDescent="0.25">
      <c r="A53" s="101"/>
      <c r="B53" s="101"/>
      <c r="C53" s="96"/>
      <c r="D53" s="76" t="s">
        <v>94</v>
      </c>
      <c r="E53" s="96"/>
      <c r="F53" s="76" t="s">
        <v>117</v>
      </c>
      <c r="G53" s="96"/>
      <c r="H53" s="96"/>
      <c r="I53" s="123"/>
      <c r="J53" s="122">
        <f t="shared" si="0"/>
        <v>0</v>
      </c>
      <c r="K53" s="141"/>
      <c r="L53" s="162"/>
      <c r="M53" s="141"/>
      <c r="N53" s="162"/>
      <c r="O53" s="141"/>
      <c r="P53" s="162"/>
      <c r="Q53" s="141"/>
      <c r="R53" s="162"/>
      <c r="S53" s="141"/>
      <c r="T53" s="162"/>
      <c r="U53" s="141"/>
      <c r="V53" s="162"/>
    </row>
    <row r="54" spans="1:22" s="38" customFormat="1" ht="15" customHeight="1" x14ac:dyDescent="0.25">
      <c r="A54" s="101"/>
      <c r="B54" s="101"/>
      <c r="C54" s="96"/>
      <c r="D54" s="76" t="s">
        <v>94</v>
      </c>
      <c r="E54" s="96"/>
      <c r="F54" s="76" t="s">
        <v>117</v>
      </c>
      <c r="G54" s="96"/>
      <c r="H54" s="96"/>
      <c r="I54" s="123"/>
      <c r="J54" s="122">
        <f t="shared" si="0"/>
        <v>0</v>
      </c>
      <c r="K54" s="141"/>
      <c r="L54" s="162"/>
      <c r="M54" s="141"/>
      <c r="N54" s="162"/>
      <c r="O54" s="141"/>
      <c r="P54" s="162"/>
      <c r="Q54" s="141"/>
      <c r="R54" s="162"/>
      <c r="S54" s="141"/>
      <c r="T54" s="162"/>
      <c r="U54" s="141"/>
      <c r="V54" s="162"/>
    </row>
    <row r="55" spans="1:22" s="38" customFormat="1" ht="15" customHeight="1" x14ac:dyDescent="0.25">
      <c r="A55" s="101"/>
      <c r="B55" s="101"/>
      <c r="C55" s="96"/>
      <c r="D55" s="76" t="s">
        <v>94</v>
      </c>
      <c r="E55" s="96"/>
      <c r="F55" s="76" t="s">
        <v>117</v>
      </c>
      <c r="G55" s="96"/>
      <c r="H55" s="96"/>
      <c r="I55" s="123"/>
      <c r="J55" s="122">
        <f t="shared" si="0"/>
        <v>0</v>
      </c>
      <c r="K55" s="141"/>
      <c r="L55" s="162"/>
      <c r="M55" s="141"/>
      <c r="N55" s="162"/>
      <c r="O55" s="141"/>
      <c r="P55" s="162"/>
      <c r="Q55" s="141"/>
      <c r="R55" s="162"/>
      <c r="S55" s="141"/>
      <c r="T55" s="162"/>
      <c r="U55" s="141"/>
      <c r="V55" s="162"/>
    </row>
    <row r="56" spans="1:22" s="38" customFormat="1" ht="15" customHeight="1" x14ac:dyDescent="0.25">
      <c r="A56" s="101"/>
      <c r="B56" s="101"/>
      <c r="C56" s="96"/>
      <c r="D56" s="76" t="s">
        <v>94</v>
      </c>
      <c r="E56" s="96"/>
      <c r="F56" s="76" t="s">
        <v>117</v>
      </c>
      <c r="G56" s="96"/>
      <c r="H56" s="96"/>
      <c r="I56" s="123"/>
      <c r="J56" s="122">
        <f t="shared" si="0"/>
        <v>0</v>
      </c>
      <c r="K56" s="141"/>
      <c r="L56" s="162"/>
      <c r="M56" s="141"/>
      <c r="N56" s="162"/>
      <c r="O56" s="141"/>
      <c r="P56" s="162"/>
      <c r="Q56" s="141"/>
      <c r="R56" s="162"/>
      <c r="S56" s="141"/>
      <c r="T56" s="162"/>
      <c r="U56" s="141"/>
      <c r="V56" s="162"/>
    </row>
    <row r="57" spans="1:22" s="38" customFormat="1" ht="15" customHeight="1" x14ac:dyDescent="0.25">
      <c r="A57" s="101"/>
      <c r="B57" s="101"/>
      <c r="C57" s="96"/>
      <c r="D57" s="96"/>
      <c r="E57" s="96"/>
      <c r="F57" s="29"/>
      <c r="G57" s="96"/>
      <c r="H57" s="96"/>
      <c r="I57" s="109"/>
      <c r="J57" s="122">
        <f t="shared" si="0"/>
        <v>0</v>
      </c>
      <c r="K57" s="141"/>
      <c r="L57" s="112"/>
      <c r="M57" s="96"/>
      <c r="N57" s="112"/>
      <c r="O57" s="96"/>
      <c r="P57" s="112"/>
      <c r="Q57" s="96"/>
      <c r="R57" s="112"/>
      <c r="S57" s="96"/>
      <c r="T57" s="112"/>
      <c r="U57" s="96"/>
      <c r="V57" s="112"/>
    </row>
    <row r="58" spans="1:22" s="133" customFormat="1" ht="15" customHeight="1" x14ac:dyDescent="0.25">
      <c r="A58" s="101"/>
      <c r="B58" s="101"/>
      <c r="C58" s="26"/>
      <c r="D58" s="26" t="s">
        <v>38</v>
      </c>
      <c r="E58" s="26"/>
      <c r="F58" s="26"/>
      <c r="G58" s="26"/>
      <c r="H58" s="26"/>
      <c r="I58" s="125"/>
      <c r="J58" s="126"/>
      <c r="K58" s="125"/>
      <c r="L58" s="126"/>
      <c r="M58" s="125"/>
      <c r="N58" s="126"/>
      <c r="O58" s="125"/>
      <c r="P58" s="126"/>
      <c r="Q58" s="125"/>
      <c r="R58" s="126"/>
      <c r="S58" s="125"/>
      <c r="T58" s="126"/>
      <c r="U58" s="125"/>
      <c r="V58" s="126"/>
    </row>
    <row r="59" spans="1:22" s="38" customFormat="1" ht="15" customHeight="1" x14ac:dyDescent="0.25">
      <c r="A59" s="101"/>
      <c r="B59" s="101"/>
      <c r="C59" s="158"/>
      <c r="D59" s="168" t="s">
        <v>121</v>
      </c>
      <c r="E59" s="167"/>
      <c r="F59" s="167"/>
      <c r="G59" s="167"/>
      <c r="H59" s="167"/>
      <c r="I59" s="167"/>
      <c r="J59" s="167"/>
      <c r="K59" s="167"/>
      <c r="L59" s="167"/>
      <c r="M59" s="159"/>
      <c r="N59" s="159"/>
      <c r="O59" s="159"/>
      <c r="P59" s="159"/>
      <c r="Q59" s="159"/>
      <c r="R59" s="159"/>
      <c r="S59" s="159"/>
      <c r="T59" s="159"/>
      <c r="U59" s="159"/>
      <c r="V59" s="159"/>
    </row>
    <row r="60" spans="1:22" s="38" customFormat="1" ht="15" customHeight="1" x14ac:dyDescent="0.25">
      <c r="A60" s="101"/>
      <c r="B60" s="101"/>
      <c r="C60" s="96"/>
      <c r="D60" s="326"/>
      <c r="E60" s="326"/>
      <c r="F60" s="326"/>
      <c r="G60" s="326"/>
      <c r="H60" s="326"/>
      <c r="I60" s="188"/>
      <c r="J60" s="188"/>
      <c r="K60" s="188"/>
      <c r="L60" s="188"/>
      <c r="M60" s="140"/>
      <c r="N60" s="140"/>
      <c r="O60" s="140"/>
      <c r="P60" s="140"/>
      <c r="Q60" s="140"/>
      <c r="R60" s="140"/>
      <c r="S60" s="140"/>
      <c r="T60" s="140"/>
      <c r="U60" s="140"/>
      <c r="V60" s="140"/>
    </row>
    <row r="61" spans="1:22" s="38" customFormat="1" ht="15" customHeight="1" x14ac:dyDescent="0.25">
      <c r="A61" s="101"/>
      <c r="B61" s="101"/>
      <c r="C61" s="96"/>
      <c r="D61" s="326"/>
      <c r="E61" s="326"/>
      <c r="F61" s="326"/>
      <c r="G61" s="326"/>
      <c r="H61" s="326"/>
      <c r="I61" s="188"/>
      <c r="J61" s="188"/>
      <c r="K61" s="188"/>
      <c r="L61" s="188"/>
      <c r="M61" s="140"/>
      <c r="N61" s="140"/>
      <c r="O61" s="140"/>
      <c r="P61" s="140"/>
      <c r="Q61" s="140"/>
      <c r="R61" s="140"/>
      <c r="S61" s="140"/>
      <c r="T61" s="140"/>
      <c r="U61" s="140"/>
      <c r="V61" s="140"/>
    </row>
    <row r="62" spans="1:22" s="38" customFormat="1" ht="15" customHeight="1" x14ac:dyDescent="0.25">
      <c r="A62" s="101"/>
      <c r="B62" s="101"/>
      <c r="C62" s="96"/>
      <c r="D62" s="326"/>
      <c r="E62" s="326"/>
      <c r="F62" s="326"/>
      <c r="G62" s="326"/>
      <c r="H62" s="326"/>
      <c r="I62" s="188"/>
      <c r="J62" s="188"/>
      <c r="K62" s="188"/>
      <c r="L62" s="188"/>
      <c r="M62" s="140"/>
      <c r="N62" s="140"/>
      <c r="O62" s="140"/>
      <c r="P62" s="140"/>
      <c r="Q62" s="140"/>
      <c r="R62" s="140"/>
      <c r="S62" s="140"/>
      <c r="T62" s="140"/>
      <c r="U62" s="140"/>
      <c r="V62" s="140"/>
    </row>
    <row r="63" spans="1:22" s="38" customFormat="1" ht="15" customHeight="1" x14ac:dyDescent="0.25">
      <c r="A63" s="101"/>
      <c r="B63" s="101"/>
      <c r="C63" s="96"/>
      <c r="D63" s="326"/>
      <c r="E63" s="326"/>
      <c r="F63" s="326"/>
      <c r="G63" s="326"/>
      <c r="H63" s="326"/>
      <c r="I63" s="188"/>
      <c r="J63" s="188"/>
      <c r="K63" s="188"/>
      <c r="L63" s="188"/>
      <c r="M63" s="140"/>
      <c r="N63" s="140"/>
      <c r="O63" s="140"/>
      <c r="P63" s="140"/>
      <c r="Q63" s="140"/>
      <c r="R63" s="140"/>
      <c r="S63" s="140"/>
      <c r="T63" s="140"/>
      <c r="U63" s="140"/>
      <c r="V63" s="140"/>
    </row>
    <row r="64" spans="1:22" s="38" customFormat="1" ht="15" customHeight="1" x14ac:dyDescent="0.25">
      <c r="A64" s="101"/>
      <c r="B64" s="101"/>
      <c r="C64" s="96"/>
      <c r="D64" s="326"/>
      <c r="E64" s="326"/>
      <c r="F64" s="326"/>
      <c r="G64" s="326"/>
      <c r="H64" s="326"/>
      <c r="I64" s="188"/>
      <c r="J64" s="188"/>
      <c r="K64" s="188"/>
      <c r="L64" s="188"/>
      <c r="M64" s="140"/>
      <c r="N64" s="140"/>
      <c r="O64" s="140"/>
      <c r="P64" s="140"/>
      <c r="Q64" s="140"/>
      <c r="R64" s="140"/>
      <c r="S64" s="140"/>
      <c r="T64" s="140"/>
      <c r="U64" s="140"/>
      <c r="V64" s="140"/>
    </row>
    <row r="65" spans="1:22" s="38" customFormat="1" ht="15" customHeight="1" x14ac:dyDescent="0.25">
      <c r="A65" s="101"/>
      <c r="B65" s="101"/>
      <c r="C65" s="96"/>
      <c r="D65" s="326"/>
      <c r="E65" s="326"/>
      <c r="F65" s="326"/>
      <c r="G65" s="326"/>
      <c r="H65" s="326"/>
      <c r="I65" s="188"/>
      <c r="J65" s="188"/>
      <c r="K65" s="188"/>
      <c r="L65" s="188"/>
      <c r="M65" s="140"/>
      <c r="N65" s="140"/>
      <c r="O65" s="140"/>
      <c r="P65" s="140"/>
      <c r="Q65" s="140"/>
      <c r="R65" s="140"/>
      <c r="S65" s="140"/>
      <c r="T65" s="140"/>
      <c r="U65" s="140"/>
      <c r="V65" s="140"/>
    </row>
    <row r="66" spans="1:22" s="38" customFormat="1" ht="15" customHeight="1" x14ac:dyDescent="0.25">
      <c r="A66" s="101"/>
      <c r="B66" s="101"/>
      <c r="C66" s="96"/>
      <c r="D66" s="326"/>
      <c r="E66" s="326"/>
      <c r="F66" s="326"/>
      <c r="G66" s="326"/>
      <c r="H66" s="326"/>
      <c r="I66" s="188"/>
      <c r="J66" s="188"/>
      <c r="K66" s="188"/>
      <c r="L66" s="188"/>
      <c r="M66" s="140"/>
      <c r="N66" s="140"/>
      <c r="O66" s="140"/>
      <c r="P66" s="140"/>
      <c r="Q66" s="140"/>
      <c r="R66" s="140"/>
      <c r="S66" s="140"/>
      <c r="T66" s="140"/>
      <c r="U66" s="140"/>
      <c r="V66" s="140"/>
    </row>
    <row r="67" spans="1:22" s="38" customFormat="1" ht="15" customHeight="1" x14ac:dyDescent="0.25">
      <c r="A67" s="101"/>
      <c r="B67" s="101"/>
      <c r="C67" s="96"/>
      <c r="D67" s="326"/>
      <c r="E67" s="326"/>
      <c r="F67" s="326"/>
      <c r="G67" s="326"/>
      <c r="H67" s="326"/>
      <c r="I67" s="188"/>
      <c r="J67" s="188"/>
      <c r="K67" s="188"/>
      <c r="L67" s="188"/>
      <c r="M67" s="140"/>
      <c r="N67" s="140"/>
      <c r="O67" s="140"/>
      <c r="P67" s="140"/>
      <c r="Q67" s="140"/>
      <c r="R67" s="140"/>
      <c r="S67" s="140"/>
      <c r="T67" s="140"/>
      <c r="U67" s="140"/>
      <c r="V67" s="140"/>
    </row>
    <row r="68" spans="1:22" s="38" customFormat="1" ht="15" customHeight="1" x14ac:dyDescent="0.25">
      <c r="A68" s="101"/>
      <c r="B68" s="101"/>
      <c r="C68" s="96"/>
      <c r="D68" s="326"/>
      <c r="E68" s="326"/>
      <c r="F68" s="326"/>
      <c r="G68" s="326"/>
      <c r="H68" s="326"/>
      <c r="I68" s="188"/>
      <c r="J68" s="188"/>
      <c r="K68" s="188"/>
      <c r="L68" s="188"/>
      <c r="M68" s="140"/>
      <c r="N68" s="140"/>
      <c r="O68" s="140"/>
      <c r="P68" s="140"/>
      <c r="Q68" s="140"/>
      <c r="R68" s="140"/>
      <c r="S68" s="140"/>
      <c r="T68" s="140"/>
      <c r="U68" s="140"/>
      <c r="V68" s="140"/>
    </row>
    <row r="69" spans="1:22" s="38" customFormat="1" ht="15" customHeight="1" x14ac:dyDescent="0.25">
      <c r="A69" s="101"/>
      <c r="B69" s="101"/>
      <c r="C69" s="96"/>
      <c r="D69" s="326"/>
      <c r="E69" s="326"/>
      <c r="F69" s="326"/>
      <c r="G69" s="326"/>
      <c r="H69" s="326"/>
      <c r="I69" s="188"/>
      <c r="J69" s="188"/>
      <c r="K69" s="188"/>
      <c r="L69" s="188"/>
      <c r="M69" s="140"/>
      <c r="N69" s="140"/>
      <c r="O69" s="140"/>
      <c r="P69" s="140"/>
      <c r="Q69" s="140"/>
      <c r="R69" s="140"/>
      <c r="S69" s="140"/>
      <c r="T69" s="140"/>
      <c r="U69" s="140"/>
      <c r="V69" s="140"/>
    </row>
    <row r="70" spans="1:22" s="38" customFormat="1" ht="15" customHeight="1" x14ac:dyDescent="0.25">
      <c r="A70" s="101"/>
      <c r="B70" s="101"/>
      <c r="C70" s="96"/>
      <c r="D70" s="326"/>
      <c r="E70" s="326"/>
      <c r="F70" s="326"/>
      <c r="G70" s="326"/>
      <c r="H70" s="326"/>
      <c r="I70" s="188"/>
      <c r="J70" s="188"/>
      <c r="K70" s="188"/>
      <c r="L70" s="188"/>
      <c r="M70" s="140"/>
      <c r="N70" s="140"/>
      <c r="O70" s="140"/>
      <c r="P70" s="140"/>
      <c r="Q70" s="140"/>
      <c r="R70" s="140"/>
      <c r="S70" s="140"/>
      <c r="T70" s="140"/>
      <c r="U70" s="140"/>
      <c r="V70" s="140"/>
    </row>
    <row r="71" spans="1:22" s="38" customFormat="1" ht="15" customHeight="1" x14ac:dyDescent="0.25">
      <c r="A71" s="101"/>
      <c r="B71" s="101"/>
      <c r="C71" s="96"/>
      <c r="D71" s="326"/>
      <c r="E71" s="326"/>
      <c r="F71" s="326"/>
      <c r="G71" s="326"/>
      <c r="H71" s="326"/>
      <c r="I71" s="188"/>
      <c r="J71" s="188"/>
      <c r="K71" s="188"/>
      <c r="L71" s="188"/>
      <c r="M71" s="140"/>
      <c r="N71" s="140"/>
      <c r="O71" s="140"/>
      <c r="P71" s="140"/>
      <c r="Q71" s="140"/>
      <c r="R71" s="140"/>
      <c r="S71" s="140"/>
      <c r="T71" s="140"/>
      <c r="U71" s="140"/>
      <c r="V71" s="140"/>
    </row>
    <row r="72" spans="1:22" ht="15" hidden="1" customHeight="1" x14ac:dyDescent="0.25">
      <c r="Q72" s="140"/>
      <c r="R72" s="140"/>
      <c r="U72" s="140"/>
      <c r="V72" s="140"/>
    </row>
    <row r="73" spans="1:22" ht="15" hidden="1" customHeight="1" x14ac:dyDescent="0.25">
      <c r="Q73" s="140"/>
      <c r="R73" s="140"/>
      <c r="U73" s="140"/>
      <c r="V73" s="140"/>
    </row>
    <row r="74" spans="1:22" ht="15" hidden="1" customHeight="1" x14ac:dyDescent="0.25">
      <c r="Q74" s="140"/>
      <c r="R74" s="140"/>
      <c r="U74" s="140"/>
      <c r="V74" s="140"/>
    </row>
    <row r="75" spans="1:22" ht="15" hidden="1" customHeight="1" x14ac:dyDescent="0.25">
      <c r="Q75" s="140"/>
      <c r="R75" s="140"/>
      <c r="U75" s="140"/>
      <c r="V75" s="140"/>
    </row>
    <row r="76" spans="1:22" ht="15" hidden="1" customHeight="1" x14ac:dyDescent="0.25">
      <c r="Q76" s="140"/>
      <c r="R76" s="140"/>
      <c r="U76" s="140"/>
      <c r="V76" s="140"/>
    </row>
    <row r="77" spans="1:22" ht="15" hidden="1" customHeight="1" x14ac:dyDescent="0.25">
      <c r="Q77" s="140"/>
      <c r="R77" s="140"/>
      <c r="U77" s="140"/>
      <c r="V77" s="140"/>
    </row>
    <row r="78" spans="1:22" ht="15" hidden="1" customHeight="1" x14ac:dyDescent="0.25">
      <c r="Q78" s="140"/>
      <c r="R78" s="140"/>
      <c r="U78" s="140"/>
      <c r="V78" s="140"/>
    </row>
  </sheetData>
  <sheetProtection algorithmName="SHA-512" hashValue="bRUbMZh8Yh+NyLIkeBIxGE3eVRlUIw9Bp3fZBgYVz+F0p8BPvB3lPtJPPbGSkEztEzPLswlbGkRRCm+g57nL9g==" saltValue="6wrOM5A8u6uAYgaJqg79pA==" spinCount="100000" sheet="1" objects="1" scenarios="1"/>
  <mergeCells count="18">
    <mergeCell ref="D70:H70"/>
    <mergeCell ref="D71:H71"/>
    <mergeCell ref="D64:H64"/>
    <mergeCell ref="D65:H65"/>
    <mergeCell ref="D66:H66"/>
    <mergeCell ref="D67:H67"/>
    <mergeCell ref="D68:H68"/>
    <mergeCell ref="D60:H60"/>
    <mergeCell ref="D61:H61"/>
    <mergeCell ref="D62:H62"/>
    <mergeCell ref="D63:H63"/>
    <mergeCell ref="D69:H69"/>
    <mergeCell ref="F4:G4"/>
    <mergeCell ref="F9:G9"/>
    <mergeCell ref="F13:G13"/>
    <mergeCell ref="F16:G16"/>
    <mergeCell ref="F11:G11"/>
    <mergeCell ref="F14:G14"/>
  </mergeCells>
  <dataValidations count="4">
    <dataValidation type="custom" operator="equal" allowBlank="1" showInputMessage="1" showErrorMessage="1" error="Please note that the start date has to be the first day of the month" sqref="F13:G13" xr:uid="{0B0371CA-B1F2-48BD-9A1A-1609A4F6CA1F}">
      <formula1>DAY($F$13)=1</formula1>
    </dataValidation>
    <dataValidation type="custom" allowBlank="1" showInputMessage="1" showErrorMessage="1" error="Please note that the end date has to be the last day of the month and duration must not exceed max project years" sqref="F14:G14" xr:uid="{173700D6-EC99-4A13-B3D6-5B2C83FFCEDA}">
      <formula1>AND(DAY($F$14)=DAY(DATE(YEAR($F$14),MONTH($F$14)+1,1)-1),$F$14&gt;$F$13,$F$14&lt;=EDATE($F$13,$I$11*12))</formula1>
    </dataValidation>
    <dataValidation type="decimal" allowBlank="1" showInputMessage="1" showErrorMessage="1" sqref="K27:K57 L57 M27:M57 N57 O27:O57 P57 Q27:Q57 R57 S27:S57 T57 U27:U57 V57" xr:uid="{A0BC4D76-C9C9-449C-B586-A79736E156FA}">
      <formula1>0</formula1>
      <formula2>1000000000</formula2>
    </dataValidation>
    <dataValidation type="custom" allowBlank="1" showInputMessage="1" showErrorMessage="1" error="Ensure the entered cost is limited to one decimal place" sqref="L27:L56 V27:V56 P27:P56 R27:R56 T27:T56 N27:N56" xr:uid="{EB7CE59E-19FC-481F-821A-ABE96010C0B5}">
      <formula1>AND(ISNUMBER(L27),ROUND(L27,0)=L27)</formula1>
    </dataValidation>
  </dataValidations>
  <pageMargins left="0.7" right="0.7" top="0.75" bottom="0.75" header="0.3" footer="0.3"/>
  <pageSetup paperSize="9" orientation="portrait" r:id="rId1"/>
  <ignoredErrors>
    <ignoredError sqref="R19 T19 L20:V20" formula="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024E-55D2-4401-850F-C80932B51081}">
  <sheetPr codeName="Sheet23"/>
  <dimension ref="A1:V78"/>
  <sheetViews>
    <sheetView showGridLines="0" topLeftCell="A7" workbookViewId="0">
      <selection activeCell="N31" sqref="N31"/>
    </sheetView>
  </sheetViews>
  <sheetFormatPr defaultColWidth="0" defaultRowHeight="1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1.7109375" style="21" hidden="1"/>
  </cols>
  <sheetData>
    <row r="1" spans="1:22" ht="49.5" customHeight="1" x14ac:dyDescent="0.25">
      <c r="C1" s="86"/>
      <c r="D1" s="85"/>
      <c r="E1" s="85"/>
      <c r="F1" s="85"/>
      <c r="G1" s="85"/>
      <c r="H1" s="85"/>
      <c r="I1" s="184"/>
      <c r="J1" s="180"/>
      <c r="K1" s="183"/>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33</v>
      </c>
      <c r="G4" s="286"/>
      <c r="H4" s="9"/>
      <c r="I4" s="9"/>
      <c r="J4" s="9"/>
      <c r="K4" s="9"/>
      <c r="L4" s="9"/>
      <c r="M4" s="9"/>
      <c r="N4" s="9"/>
      <c r="O4" s="9"/>
      <c r="P4" s="9"/>
      <c r="Q4" s="9"/>
      <c r="R4" s="9"/>
      <c r="S4" s="9"/>
      <c r="T4" s="9"/>
      <c r="U4" s="9"/>
      <c r="V4" s="9"/>
    </row>
    <row r="5" spans="1:22" s="94" customFormat="1" ht="15" customHeight="1" x14ac:dyDescent="0.25">
      <c r="A5" s="106"/>
      <c r="B5" s="106"/>
      <c r="C5" s="9"/>
      <c r="D5" s="9"/>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94" customFormat="1" ht="15" customHeight="1" x14ac:dyDescent="0.25">
      <c r="A7" s="106"/>
      <c r="B7" s="106"/>
      <c r="C7" s="90"/>
      <c r="D7" s="88" t="s">
        <v>39</v>
      </c>
      <c r="E7" s="88"/>
      <c r="F7" s="89"/>
      <c r="G7" s="89"/>
      <c r="H7" s="89"/>
      <c r="I7" s="90"/>
      <c r="J7" s="90"/>
      <c r="K7" s="90"/>
      <c r="L7" s="90"/>
      <c r="M7" s="90"/>
      <c r="N7" s="90"/>
      <c r="O7" s="90"/>
      <c r="P7" s="90"/>
      <c r="Q7" s="90"/>
      <c r="R7" s="90"/>
      <c r="S7" s="90"/>
      <c r="T7" s="90"/>
      <c r="U7" s="90"/>
      <c r="V7" s="90"/>
    </row>
    <row r="8" spans="1:22" s="94" customFormat="1" ht="15" customHeight="1" x14ac:dyDescent="0.25">
      <c r="A8" s="106"/>
      <c r="B8" s="106"/>
      <c r="C8" s="9"/>
      <c r="D8" s="9"/>
      <c r="E8" s="9"/>
      <c r="F8" s="9"/>
      <c r="G8" s="9"/>
      <c r="H8" s="9"/>
      <c r="I8" s="83"/>
      <c r="J8" s="9"/>
      <c r="K8" s="9"/>
      <c r="L8" s="9"/>
      <c r="M8" s="9"/>
      <c r="N8" s="9"/>
      <c r="O8" s="9"/>
      <c r="P8" s="9"/>
      <c r="Q8" s="9"/>
      <c r="R8" s="9"/>
      <c r="S8" s="9"/>
      <c r="T8" s="9"/>
      <c r="U8" s="9"/>
      <c r="V8" s="9"/>
    </row>
    <row r="9" spans="1:22" s="94" customFormat="1" x14ac:dyDescent="0.25">
      <c r="A9" s="106"/>
      <c r="B9" s="106"/>
      <c r="C9" s="9"/>
      <c r="D9" s="130" t="s">
        <v>126</v>
      </c>
      <c r="E9" s="130"/>
      <c r="F9" s="308"/>
      <c r="G9" s="309"/>
      <c r="H9" s="9"/>
      <c r="I9" s="171"/>
      <c r="J9" s="9"/>
      <c r="K9" s="9"/>
      <c r="L9" s="9"/>
      <c r="M9" s="9"/>
      <c r="N9" s="9"/>
      <c r="O9" s="9"/>
      <c r="P9" s="9"/>
      <c r="Q9" s="9"/>
      <c r="R9" s="9"/>
      <c r="S9" s="9"/>
      <c r="T9" s="9"/>
      <c r="U9" s="9"/>
      <c r="V9" s="9"/>
    </row>
    <row r="10" spans="1:22" s="94" customFormat="1" ht="15" customHeight="1" x14ac:dyDescent="0.25">
      <c r="A10" s="106"/>
      <c r="B10" s="106"/>
      <c r="C10" s="9"/>
      <c r="D10" s="130"/>
      <c r="E10" s="130"/>
      <c r="F10" s="130"/>
      <c r="G10" s="130"/>
      <c r="H10" s="9"/>
      <c r="I10" s="69"/>
      <c r="J10" s="9"/>
      <c r="K10" s="9"/>
      <c r="L10" s="9"/>
      <c r="M10" s="9"/>
      <c r="N10" s="9"/>
      <c r="O10" s="9"/>
      <c r="P10" s="9"/>
      <c r="Q10" s="9"/>
      <c r="R10" s="9"/>
      <c r="S10" s="9"/>
      <c r="T10" s="9"/>
      <c r="U10" s="9"/>
      <c r="V10" s="9"/>
    </row>
    <row r="11" spans="1:22" s="94" customFormat="1" ht="15" customHeight="1" x14ac:dyDescent="0.25">
      <c r="A11" s="106"/>
      <c r="B11" s="106"/>
      <c r="C11" s="9"/>
      <c r="D11" s="130" t="s">
        <v>4</v>
      </c>
      <c r="E11" s="130"/>
      <c r="F11" s="308" t="s">
        <v>125</v>
      </c>
      <c r="G11" s="309"/>
      <c r="H11" s="9" t="s">
        <v>59</v>
      </c>
      <c r="I11" s="69"/>
      <c r="J11" s="9"/>
      <c r="K11" s="9"/>
      <c r="L11" s="9"/>
      <c r="M11" s="9"/>
      <c r="N11" s="9"/>
      <c r="O11" s="9"/>
      <c r="P11" s="9"/>
      <c r="Q11" s="9"/>
      <c r="R11" s="9"/>
      <c r="S11" s="9"/>
      <c r="T11" s="9"/>
      <c r="U11" s="9"/>
      <c r="V11" s="9"/>
    </row>
    <row r="12" spans="1:22" s="94" customFormat="1" ht="15" customHeight="1" x14ac:dyDescent="0.25">
      <c r="A12" s="106"/>
      <c r="B12" s="106"/>
      <c r="C12" s="9"/>
      <c r="D12" s="137"/>
      <c r="E12" s="130"/>
      <c r="F12" s="103"/>
      <c r="G12" s="103"/>
      <c r="H12" s="9" t="s">
        <v>59</v>
      </c>
      <c r="I12" s="69"/>
      <c r="J12" s="9"/>
      <c r="K12" s="9"/>
      <c r="L12" s="9"/>
      <c r="M12" s="9"/>
      <c r="N12" s="9"/>
      <c r="O12" s="9"/>
      <c r="P12" s="9"/>
      <c r="Q12" s="9"/>
      <c r="R12" s="9"/>
      <c r="S12" s="9"/>
      <c r="T12" s="9"/>
      <c r="U12" s="9"/>
      <c r="V12" s="9"/>
    </row>
    <row r="13" spans="1:22" s="94" customFormat="1" ht="15" customHeight="1" x14ac:dyDescent="0.25">
      <c r="A13" s="106"/>
      <c r="B13" s="106"/>
      <c r="C13" s="9"/>
      <c r="D13" s="130" t="s">
        <v>172</v>
      </c>
      <c r="E13" s="130"/>
      <c r="F13" s="322"/>
      <c r="G13" s="323"/>
      <c r="H13" s="59"/>
      <c r="I13" s="8"/>
      <c r="J13" s="9"/>
      <c r="K13" s="9"/>
      <c r="L13" s="9"/>
      <c r="M13" s="9"/>
      <c r="N13" s="9"/>
      <c r="O13" s="9"/>
      <c r="P13" s="9"/>
      <c r="Q13" s="9"/>
      <c r="R13" s="9"/>
      <c r="S13" s="9"/>
      <c r="T13" s="9"/>
      <c r="U13" s="9"/>
      <c r="V13" s="9"/>
    </row>
    <row r="14" spans="1:22" s="94" customFormat="1" ht="15" customHeight="1" x14ac:dyDescent="0.25">
      <c r="A14" s="106"/>
      <c r="B14" s="106"/>
      <c r="C14" s="132"/>
      <c r="D14" s="130" t="s">
        <v>173</v>
      </c>
      <c r="E14" s="130"/>
      <c r="F14" s="324"/>
      <c r="G14" s="325"/>
      <c r="H14" s="61"/>
      <c r="I14" s="83"/>
      <c r="J14" s="132"/>
      <c r="K14" s="9"/>
      <c r="L14" s="9"/>
      <c r="M14" s="9"/>
      <c r="N14" s="9"/>
      <c r="O14" s="9"/>
      <c r="P14" s="9"/>
      <c r="Q14" s="9"/>
      <c r="R14" s="9"/>
      <c r="S14" s="9"/>
      <c r="T14" s="9"/>
      <c r="U14" s="9"/>
      <c r="V14" s="9"/>
    </row>
    <row r="15" spans="1:22" s="94" customFormat="1" ht="15" customHeight="1" x14ac:dyDescent="0.25">
      <c r="A15" s="106"/>
      <c r="B15" s="106"/>
      <c r="C15" s="132"/>
      <c r="D15" s="130"/>
      <c r="E15" s="130"/>
      <c r="F15" s="103"/>
      <c r="G15" s="103"/>
      <c r="H15" s="80"/>
      <c r="I15" s="83"/>
      <c r="J15" s="9"/>
      <c r="K15" s="9"/>
      <c r="L15" s="9"/>
      <c r="M15" s="9"/>
      <c r="N15" s="9"/>
      <c r="O15" s="9"/>
      <c r="P15" s="9"/>
      <c r="Q15" s="9"/>
      <c r="R15" s="9"/>
      <c r="S15" s="9"/>
      <c r="T15" s="9"/>
      <c r="U15" s="9"/>
      <c r="V15" s="9"/>
    </row>
    <row r="16" spans="1:22" s="94" customFormat="1" ht="15" customHeight="1" x14ac:dyDescent="0.25">
      <c r="A16" s="106"/>
      <c r="B16" s="106"/>
      <c r="C16" s="9"/>
      <c r="D16" s="130" t="s">
        <v>5</v>
      </c>
      <c r="E16" s="130"/>
      <c r="F16" s="285" t="str">
        <f>IF(OR($F$13="",$F$14=""),"Enter project start and end date",DATEDIF($F$13,$F$14+1,"y")&amp;" years, "&amp;DATEDIF($F$13,$F$14+1,"ym")&amp;" months")</f>
        <v>Enter project start and end date</v>
      </c>
      <c r="G16" s="286"/>
      <c r="H16" s="131"/>
      <c r="I16" s="83"/>
      <c r="J16" s="9"/>
      <c r="K16" s="9"/>
      <c r="L16" s="9"/>
      <c r="M16" s="9"/>
      <c r="N16" s="9"/>
      <c r="O16" s="9"/>
      <c r="P16" s="9"/>
      <c r="Q16" s="9"/>
      <c r="R16" s="9"/>
      <c r="S16" s="9"/>
      <c r="T16" s="9"/>
      <c r="U16" s="9"/>
      <c r="V16" s="9"/>
    </row>
    <row r="17" spans="1:22" s="94" customFormat="1" ht="15" customHeight="1" x14ac:dyDescent="0.25">
      <c r="A17" s="106"/>
      <c r="B17" s="106"/>
      <c r="C17" s="9"/>
      <c r="D17" s="130"/>
      <c r="E17" s="130"/>
      <c r="F17" s="96"/>
      <c r="G17" s="96"/>
      <c r="H17" s="9"/>
      <c r="I17" s="138"/>
      <c r="J17" s="9"/>
      <c r="K17" s="9"/>
      <c r="L17" s="9"/>
      <c r="M17" s="9"/>
      <c r="N17" s="9"/>
      <c r="O17" s="9"/>
      <c r="P17" s="9"/>
      <c r="Q17" s="9"/>
      <c r="R17" s="9"/>
      <c r="S17" s="9"/>
      <c r="T17" s="9"/>
      <c r="U17" s="9"/>
      <c r="V17" s="9"/>
    </row>
    <row r="18" spans="1:22" s="128" customFormat="1" ht="15" customHeight="1" x14ac:dyDescent="0.25">
      <c r="A18" s="106"/>
      <c r="B18" s="106"/>
      <c r="C18" s="87"/>
      <c r="D18" s="87"/>
      <c r="E18" s="87"/>
      <c r="F18" s="87"/>
      <c r="G18" s="87"/>
      <c r="H18" s="87"/>
      <c r="I18" s="70"/>
      <c r="J18" s="70"/>
      <c r="K18" s="106"/>
      <c r="L18" s="106"/>
      <c r="M18" s="106"/>
      <c r="N18" s="106"/>
      <c r="O18" s="106"/>
      <c r="P18" s="106"/>
      <c r="Q18" s="106"/>
      <c r="R18" s="106"/>
      <c r="S18" s="106"/>
      <c r="T18" s="106"/>
      <c r="U18" s="106"/>
      <c r="V18" s="106"/>
    </row>
    <row r="19" spans="1:22" s="94" customFormat="1" ht="15" customHeight="1" x14ac:dyDescent="0.25">
      <c r="A19" s="106"/>
      <c r="B19" s="106"/>
      <c r="C19" s="90"/>
      <c r="D19" s="88" t="s">
        <v>40</v>
      </c>
      <c r="E19" s="88"/>
      <c r="F19" s="89"/>
      <c r="G19" s="89"/>
      <c r="H19" s="90"/>
      <c r="I19" s="91" t="s">
        <v>14</v>
      </c>
      <c r="J19" s="92"/>
      <c r="K19" s="93" t="str">
        <f>IF(F13="","",YEAR($F$13))</f>
        <v/>
      </c>
      <c r="L19" s="92"/>
      <c r="M19" s="93" t="str">
        <f>IFERROR(K19+1,"")</f>
        <v/>
      </c>
      <c r="N19" s="92"/>
      <c r="O19" s="93" t="str">
        <f>IFERROR(M19+1,"")</f>
        <v/>
      </c>
      <c r="P19" s="92"/>
      <c r="Q19" s="93" t="str">
        <f>IFERROR(O19+1,"")</f>
        <v/>
      </c>
      <c r="R19" s="92"/>
      <c r="S19" s="93" t="str">
        <f>IFERROR(Q19+1,"")</f>
        <v/>
      </c>
      <c r="T19" s="92"/>
      <c r="U19" s="93" t="str">
        <f>IFERROR(S19+1,"")</f>
        <v/>
      </c>
      <c r="V19" s="92"/>
    </row>
    <row r="20" spans="1:22" s="38" customFormat="1" ht="15" customHeight="1" x14ac:dyDescent="0.25">
      <c r="A20" s="101"/>
      <c r="B20" s="101"/>
      <c r="C20" s="96"/>
      <c r="D20" s="95" t="s">
        <v>97</v>
      </c>
      <c r="E20" s="95"/>
      <c r="F20" s="96"/>
      <c r="G20" s="96"/>
      <c r="H20" s="96"/>
      <c r="I20" s="107"/>
      <c r="J20" s="108"/>
      <c r="K20" s="97">
        <f>MAX($F$13,J20+1)</f>
        <v>1</v>
      </c>
      <c r="L20" s="98">
        <f>MIN($F$14,DATE(YEAR(K20),12,31))</f>
        <v>366</v>
      </c>
      <c r="M20" s="97">
        <f>MAX($F$13,L20+1)</f>
        <v>367</v>
      </c>
      <c r="N20" s="98">
        <f>MIN($F$14,DATE(YEAR(M20),12,31))</f>
        <v>731</v>
      </c>
      <c r="O20" s="97">
        <f>MAX($F$13,N20+1)</f>
        <v>732</v>
      </c>
      <c r="P20" s="98">
        <f>MIN($F$14,DATE(YEAR(O20),12,31))</f>
        <v>1096</v>
      </c>
      <c r="Q20" s="97">
        <f>MAX($F$13,P20+1)</f>
        <v>1097</v>
      </c>
      <c r="R20" s="98">
        <f>MIN($F$14,DATE(YEAR(Q20),12,31))</f>
        <v>1461</v>
      </c>
      <c r="S20" s="97">
        <f>MAX($F$13,R20+1)</f>
        <v>1462</v>
      </c>
      <c r="T20" s="98">
        <f>MIN($F$14,DATE(YEAR(S20),12,31))</f>
        <v>1827</v>
      </c>
      <c r="U20" s="97">
        <f>MAX($F$13,T20+1)</f>
        <v>1828</v>
      </c>
      <c r="V20" s="98">
        <f>MIN($F$14,DATE(YEAR(U20),12,31))</f>
        <v>2192</v>
      </c>
    </row>
    <row r="21" spans="1:22" s="38" customFormat="1" ht="15" customHeight="1" x14ac:dyDescent="0.25">
      <c r="A21" s="101"/>
      <c r="B21" s="101"/>
      <c r="C21" s="96"/>
      <c r="D21" s="96" t="s">
        <v>27</v>
      </c>
      <c r="E21" s="96"/>
      <c r="F21" s="136"/>
      <c r="G21" s="135"/>
      <c r="H21" s="96"/>
      <c r="I21" s="109"/>
      <c r="J21" s="110"/>
      <c r="K21" s="13" t="str">
        <f>IFERROR(DATEDIF(K20,L20+1,"m")&amp;" months",0)</f>
        <v>12 months</v>
      </c>
      <c r="L21" s="99"/>
      <c r="M21" s="13" t="str">
        <f>IFERROR(DATEDIF(M20,N20+1,"m")&amp;" months",0)</f>
        <v>12 months</v>
      </c>
      <c r="N21" s="99"/>
      <c r="O21" s="13" t="str">
        <f>IFERROR(DATEDIF(O20,P20+1,"m")&amp;" months",0)</f>
        <v>12 months</v>
      </c>
      <c r="P21" s="99"/>
      <c r="Q21" s="13" t="str">
        <f>IFERROR(DATEDIF(Q20,R20+1,"m")&amp;" months",0)</f>
        <v>12 months</v>
      </c>
      <c r="R21" s="99"/>
      <c r="S21" s="13" t="str">
        <f>IFERROR(DATEDIF(S20,T20+1,"m")&amp;" months",0)</f>
        <v>12 months</v>
      </c>
      <c r="T21" s="99"/>
      <c r="U21" s="13" t="str">
        <f>IFERROR(DATEDIF(U20,V20+1,"m")&amp;" months",0)</f>
        <v>12 months</v>
      </c>
      <c r="V21" s="99"/>
    </row>
    <row r="22" spans="1:22" s="38" customFormat="1" ht="15" customHeight="1" x14ac:dyDescent="0.25">
      <c r="A22" s="101"/>
      <c r="B22" s="101"/>
      <c r="C22" s="96"/>
      <c r="D22" s="96"/>
      <c r="E22" s="96"/>
      <c r="F22" s="136" t="str">
        <f>IF($J$23=0, "",
    IF($J$23&lt;$I$18, "Please note that minimum budget amount for this grant is DKK "&amp;IF($I$18&gt;1000000, $I$18/1000000&amp;"M", $I$18/1000&amp;"K"),
        IF($J$18=0, "",
            IF($J$23&gt;$J$18, "Please note that maximum budget amount for this grant is DKK "&amp;IF($J$18&gt;1000000, $J$18/1000000&amp;"M", $J$18/1000&amp;"K"),
                ""))))</f>
        <v/>
      </c>
      <c r="G22" s="135"/>
      <c r="H22" s="96"/>
      <c r="I22" s="100"/>
      <c r="J22" s="110"/>
      <c r="K22" s="96"/>
      <c r="L22" s="111"/>
      <c r="M22" s="96"/>
      <c r="N22" s="111"/>
      <c r="O22" s="96"/>
      <c r="P22" s="111"/>
      <c r="Q22" s="96"/>
      <c r="R22" s="111"/>
      <c r="S22" s="96"/>
      <c r="T22" s="111"/>
      <c r="U22" s="96"/>
      <c r="V22" s="111"/>
    </row>
    <row r="23" spans="1:22" s="38" customFormat="1" ht="15" customHeight="1" x14ac:dyDescent="0.25">
      <c r="A23" s="101"/>
      <c r="B23" s="101"/>
      <c r="C23" s="113"/>
      <c r="D23" s="114" t="s">
        <v>15</v>
      </c>
      <c r="E23" s="114"/>
      <c r="F23" s="114"/>
      <c r="G23" s="114"/>
      <c r="H23" s="115"/>
      <c r="I23" s="116"/>
      <c r="J23" s="117">
        <f>SUM(J27:J57)</f>
        <v>0</v>
      </c>
      <c r="K23" s="113"/>
      <c r="L23" s="118">
        <f>SUM(L27:L57)</f>
        <v>0</v>
      </c>
      <c r="M23" s="113"/>
      <c r="N23" s="118">
        <f>SUM(N27:N57)</f>
        <v>0</v>
      </c>
      <c r="O23" s="113"/>
      <c r="P23" s="118">
        <f>SUM(P27:P57)</f>
        <v>0</v>
      </c>
      <c r="Q23" s="113"/>
      <c r="R23" s="118">
        <f>SUM(R27:R57)</f>
        <v>0</v>
      </c>
      <c r="S23" s="113"/>
      <c r="T23" s="118">
        <f>SUM(T27:T57)</f>
        <v>0</v>
      </c>
      <c r="U23" s="113"/>
      <c r="V23" s="118">
        <f>SUM(V27:V57)</f>
        <v>0</v>
      </c>
    </row>
    <row r="24" spans="1:22" s="38" customFormat="1" ht="15" customHeight="1" x14ac:dyDescent="0.25">
      <c r="A24" s="101"/>
      <c r="B24" s="101"/>
      <c r="C24" s="96"/>
      <c r="D24" s="136"/>
      <c r="E24" s="96"/>
      <c r="F24" s="96"/>
      <c r="G24" s="96"/>
      <c r="H24" s="96"/>
      <c r="I24" s="109"/>
      <c r="J24" s="110"/>
      <c r="K24" s="96"/>
      <c r="L24" s="112"/>
      <c r="M24" s="96"/>
      <c r="N24" s="112"/>
      <c r="O24" s="96"/>
      <c r="P24" s="112"/>
      <c r="Q24" s="96"/>
      <c r="R24" s="112"/>
      <c r="S24" s="96"/>
      <c r="T24" s="112"/>
      <c r="U24" s="96"/>
      <c r="V24" s="112"/>
    </row>
    <row r="25" spans="1:22" s="38" customFormat="1" ht="15" customHeight="1" x14ac:dyDescent="0.25">
      <c r="A25" s="101"/>
      <c r="B25" s="101"/>
      <c r="C25" s="124"/>
      <c r="D25" s="26" t="s">
        <v>29</v>
      </c>
      <c r="E25" s="142"/>
      <c r="F25" s="143"/>
      <c r="G25" s="143"/>
      <c r="H25" s="144"/>
      <c r="I25" s="119"/>
      <c r="J25" s="120" t="s">
        <v>31</v>
      </c>
      <c r="K25" s="119"/>
      <c r="L25" s="120" t="s">
        <v>29</v>
      </c>
      <c r="M25" s="145"/>
      <c r="N25" s="120" t="s">
        <v>29</v>
      </c>
      <c r="O25" s="145"/>
      <c r="P25" s="120" t="s">
        <v>29</v>
      </c>
      <c r="Q25" s="145"/>
      <c r="R25" s="120" t="s">
        <v>29</v>
      </c>
      <c r="S25" s="145"/>
      <c r="T25" s="120" t="s">
        <v>29</v>
      </c>
      <c r="U25" s="145"/>
      <c r="V25" s="120" t="s">
        <v>29</v>
      </c>
    </row>
    <row r="26" spans="1:22" s="38" customFormat="1" ht="15" customHeight="1" x14ac:dyDescent="0.25">
      <c r="A26" s="101"/>
      <c r="B26" s="101"/>
      <c r="C26" s="146"/>
      <c r="D26" s="147" t="s">
        <v>96</v>
      </c>
      <c r="E26" s="147"/>
      <c r="F26" s="148"/>
      <c r="G26" s="148"/>
      <c r="H26" s="74"/>
      <c r="I26" s="149" t="s">
        <v>90</v>
      </c>
      <c r="J26" s="134"/>
      <c r="K26" s="149"/>
      <c r="L26" s="150"/>
      <c r="M26" s="151"/>
      <c r="N26" s="150"/>
      <c r="O26" s="152"/>
      <c r="P26" s="134"/>
      <c r="Q26" s="152"/>
      <c r="R26" s="134"/>
      <c r="S26" s="152"/>
      <c r="T26" s="134"/>
      <c r="U26" s="152"/>
      <c r="V26" s="134"/>
    </row>
    <row r="27" spans="1:22" s="38" customFormat="1" ht="15" customHeight="1" x14ac:dyDescent="0.25">
      <c r="A27" s="101"/>
      <c r="B27" s="101"/>
      <c r="C27" s="102"/>
      <c r="D27" s="76" t="s">
        <v>94</v>
      </c>
      <c r="E27" s="102"/>
      <c r="F27" s="76" t="s">
        <v>117</v>
      </c>
      <c r="G27" s="96"/>
      <c r="H27" s="96"/>
      <c r="I27" s="121"/>
      <c r="J27" s="122">
        <f t="shared" ref="J27:J57" si="0">SUMIFS(27:27,$18:$18,TRUE,$25:$25,"Costs")</f>
        <v>0</v>
      </c>
      <c r="K27" s="141"/>
      <c r="L27" s="162"/>
      <c r="M27" s="141"/>
      <c r="N27" s="162"/>
      <c r="O27" s="141"/>
      <c r="P27" s="162"/>
      <c r="Q27" s="141"/>
      <c r="R27" s="162"/>
      <c r="S27" s="141"/>
      <c r="T27" s="162"/>
      <c r="U27" s="141"/>
      <c r="V27" s="162"/>
    </row>
    <row r="28" spans="1:22" s="38" customFormat="1" ht="15" customHeight="1" x14ac:dyDescent="0.25">
      <c r="A28" s="101"/>
      <c r="B28" s="101"/>
      <c r="C28" s="102"/>
      <c r="D28" s="76" t="s">
        <v>94</v>
      </c>
      <c r="E28" s="102"/>
      <c r="F28" s="76" t="s">
        <v>117</v>
      </c>
      <c r="G28" s="96"/>
      <c r="H28" s="96"/>
      <c r="I28" s="121"/>
      <c r="J28" s="122">
        <f t="shared" si="0"/>
        <v>0</v>
      </c>
      <c r="K28" s="141"/>
      <c r="L28" s="162"/>
      <c r="M28" s="141"/>
      <c r="N28" s="162"/>
      <c r="O28" s="141"/>
      <c r="P28" s="162"/>
      <c r="Q28" s="141"/>
      <c r="R28" s="162"/>
      <c r="S28" s="141"/>
      <c r="T28" s="162"/>
      <c r="U28" s="141"/>
      <c r="V28" s="162"/>
    </row>
    <row r="29" spans="1:22" s="38" customFormat="1" ht="15" customHeight="1" x14ac:dyDescent="0.25">
      <c r="A29" s="101"/>
      <c r="B29" s="101"/>
      <c r="C29" s="102"/>
      <c r="D29" s="76" t="s">
        <v>94</v>
      </c>
      <c r="E29" s="102"/>
      <c r="F29" s="76" t="s">
        <v>117</v>
      </c>
      <c r="G29" s="96"/>
      <c r="H29" s="96"/>
      <c r="I29" s="121"/>
      <c r="J29" s="122">
        <f t="shared" si="0"/>
        <v>0</v>
      </c>
      <c r="K29" s="141"/>
      <c r="L29" s="162"/>
      <c r="M29" s="141"/>
      <c r="N29" s="162"/>
      <c r="O29" s="141"/>
      <c r="P29" s="162"/>
      <c r="Q29" s="141"/>
      <c r="R29" s="162"/>
      <c r="S29" s="141"/>
      <c r="T29" s="162"/>
      <c r="U29" s="141"/>
      <c r="V29" s="162"/>
    </row>
    <row r="30" spans="1:22" s="38" customFormat="1" ht="15" customHeight="1" x14ac:dyDescent="0.25">
      <c r="A30" s="101"/>
      <c r="B30" s="101"/>
      <c r="C30" s="102"/>
      <c r="D30" s="76" t="s">
        <v>94</v>
      </c>
      <c r="E30" s="102"/>
      <c r="F30" s="76" t="s">
        <v>117</v>
      </c>
      <c r="G30" s="96"/>
      <c r="H30" s="96"/>
      <c r="I30" s="121"/>
      <c r="J30" s="122">
        <f t="shared" si="0"/>
        <v>0</v>
      </c>
      <c r="K30" s="141"/>
      <c r="L30" s="162"/>
      <c r="M30" s="141"/>
      <c r="N30" s="162"/>
      <c r="O30" s="141"/>
      <c r="P30" s="162"/>
      <c r="Q30" s="141"/>
      <c r="R30" s="162"/>
      <c r="S30" s="141"/>
      <c r="T30" s="162"/>
      <c r="U30" s="141"/>
      <c r="V30" s="162"/>
    </row>
    <row r="31" spans="1:22" s="38" customFormat="1" ht="15" customHeight="1" x14ac:dyDescent="0.25">
      <c r="A31" s="101"/>
      <c r="B31" s="101"/>
      <c r="C31" s="102"/>
      <c r="D31" s="76" t="s">
        <v>94</v>
      </c>
      <c r="E31" s="102"/>
      <c r="F31" s="76" t="s">
        <v>117</v>
      </c>
      <c r="G31" s="96"/>
      <c r="H31" s="96"/>
      <c r="I31" s="121"/>
      <c r="J31" s="122">
        <f t="shared" si="0"/>
        <v>0</v>
      </c>
      <c r="K31" s="141"/>
      <c r="L31" s="162"/>
      <c r="M31" s="141"/>
      <c r="N31" s="162"/>
      <c r="O31" s="141"/>
      <c r="P31" s="162"/>
      <c r="Q31" s="141"/>
      <c r="R31" s="162"/>
      <c r="S31" s="141"/>
      <c r="T31" s="162"/>
      <c r="U31" s="141"/>
      <c r="V31" s="162"/>
    </row>
    <row r="32" spans="1:22" s="38" customFormat="1" ht="15" customHeight="1" x14ac:dyDescent="0.25">
      <c r="A32" s="101"/>
      <c r="B32" s="101"/>
      <c r="C32" s="102"/>
      <c r="D32" s="76" t="s">
        <v>94</v>
      </c>
      <c r="E32" s="102"/>
      <c r="F32" s="76" t="s">
        <v>117</v>
      </c>
      <c r="G32" s="96"/>
      <c r="H32" s="96"/>
      <c r="I32" s="121"/>
      <c r="J32" s="122">
        <f t="shared" si="0"/>
        <v>0</v>
      </c>
      <c r="K32" s="141"/>
      <c r="L32" s="162"/>
      <c r="M32" s="141"/>
      <c r="N32" s="162"/>
      <c r="O32" s="141"/>
      <c r="P32" s="162"/>
      <c r="Q32" s="141"/>
      <c r="R32" s="162"/>
      <c r="S32" s="141"/>
      <c r="T32" s="162"/>
      <c r="U32" s="141"/>
      <c r="V32" s="162"/>
    </row>
    <row r="33" spans="1:22" s="38" customFormat="1" ht="15" customHeight="1" x14ac:dyDescent="0.25">
      <c r="A33" s="101"/>
      <c r="B33" s="101"/>
      <c r="C33" s="102"/>
      <c r="D33" s="76" t="s">
        <v>94</v>
      </c>
      <c r="E33" s="102"/>
      <c r="F33" s="76" t="s">
        <v>117</v>
      </c>
      <c r="G33" s="96"/>
      <c r="H33" s="96"/>
      <c r="I33" s="121"/>
      <c r="J33" s="122">
        <f t="shared" si="0"/>
        <v>0</v>
      </c>
      <c r="K33" s="141"/>
      <c r="L33" s="162"/>
      <c r="M33" s="141"/>
      <c r="N33" s="162"/>
      <c r="O33" s="141"/>
      <c r="P33" s="162"/>
      <c r="Q33" s="141"/>
      <c r="R33" s="162"/>
      <c r="S33" s="141"/>
      <c r="T33" s="162"/>
      <c r="U33" s="141"/>
      <c r="V33" s="162"/>
    </row>
    <row r="34" spans="1:22" s="38" customFormat="1" ht="15" customHeight="1" x14ac:dyDescent="0.25">
      <c r="A34" s="101"/>
      <c r="B34" s="101"/>
      <c r="C34" s="102"/>
      <c r="D34" s="76" t="s">
        <v>94</v>
      </c>
      <c r="E34" s="102"/>
      <c r="F34" s="76" t="s">
        <v>117</v>
      </c>
      <c r="G34" s="96"/>
      <c r="H34" s="96"/>
      <c r="I34" s="121"/>
      <c r="J34" s="122">
        <f t="shared" si="0"/>
        <v>0</v>
      </c>
      <c r="K34" s="141"/>
      <c r="L34" s="162"/>
      <c r="M34" s="141"/>
      <c r="N34" s="162"/>
      <c r="O34" s="141"/>
      <c r="P34" s="162"/>
      <c r="Q34" s="141"/>
      <c r="R34" s="162"/>
      <c r="S34" s="141"/>
      <c r="T34" s="162"/>
      <c r="U34" s="141"/>
      <c r="V34" s="162"/>
    </row>
    <row r="35" spans="1:22" s="38" customFormat="1" ht="15" customHeight="1" x14ac:dyDescent="0.25">
      <c r="A35" s="101"/>
      <c r="B35" s="101"/>
      <c r="C35" s="102"/>
      <c r="D35" s="76" t="s">
        <v>94</v>
      </c>
      <c r="E35" s="102"/>
      <c r="F35" s="76" t="s">
        <v>117</v>
      </c>
      <c r="G35" s="96"/>
      <c r="H35" s="96"/>
      <c r="I35" s="121"/>
      <c r="J35" s="122">
        <f t="shared" si="0"/>
        <v>0</v>
      </c>
      <c r="K35" s="141"/>
      <c r="L35" s="162"/>
      <c r="M35" s="141"/>
      <c r="N35" s="162"/>
      <c r="O35" s="141"/>
      <c r="P35" s="162"/>
      <c r="Q35" s="141"/>
      <c r="R35" s="162"/>
      <c r="S35" s="141"/>
      <c r="T35" s="162"/>
      <c r="U35" s="141"/>
      <c r="V35" s="162"/>
    </row>
    <row r="36" spans="1:22" s="38" customFormat="1" ht="15" customHeight="1" x14ac:dyDescent="0.25">
      <c r="A36" s="101"/>
      <c r="B36" s="101"/>
      <c r="C36" s="102"/>
      <c r="D36" s="76" t="s">
        <v>94</v>
      </c>
      <c r="E36" s="102"/>
      <c r="F36" s="76" t="s">
        <v>117</v>
      </c>
      <c r="G36" s="96"/>
      <c r="H36" s="96"/>
      <c r="I36" s="121"/>
      <c r="J36" s="122">
        <f t="shared" si="0"/>
        <v>0</v>
      </c>
      <c r="K36" s="141"/>
      <c r="L36" s="162"/>
      <c r="M36" s="141"/>
      <c r="N36" s="162"/>
      <c r="O36" s="141"/>
      <c r="P36" s="162"/>
      <c r="Q36" s="141"/>
      <c r="R36" s="162"/>
      <c r="S36" s="141"/>
      <c r="T36" s="162"/>
      <c r="U36" s="141"/>
      <c r="V36" s="162"/>
    </row>
    <row r="37" spans="1:22" s="38" customFormat="1" ht="15" customHeight="1" x14ac:dyDescent="0.25">
      <c r="A37" s="101"/>
      <c r="B37" s="101"/>
      <c r="C37" s="96"/>
      <c r="D37" s="76" t="s">
        <v>94</v>
      </c>
      <c r="E37" s="96"/>
      <c r="F37" s="76" t="s">
        <v>117</v>
      </c>
      <c r="G37" s="96"/>
      <c r="H37" s="96"/>
      <c r="I37" s="123"/>
      <c r="J37" s="122">
        <f t="shared" si="0"/>
        <v>0</v>
      </c>
      <c r="K37" s="141"/>
      <c r="L37" s="162"/>
      <c r="M37" s="141"/>
      <c r="N37" s="162"/>
      <c r="O37" s="141"/>
      <c r="P37" s="162"/>
      <c r="Q37" s="141"/>
      <c r="R37" s="162"/>
      <c r="S37" s="141"/>
      <c r="T37" s="162"/>
      <c r="U37" s="141"/>
      <c r="V37" s="162"/>
    </row>
    <row r="38" spans="1:22" s="38" customFormat="1" ht="15" customHeight="1" x14ac:dyDescent="0.25">
      <c r="A38" s="101"/>
      <c r="B38" s="101"/>
      <c r="C38" s="96"/>
      <c r="D38" s="76" t="s">
        <v>94</v>
      </c>
      <c r="E38" s="96"/>
      <c r="F38" s="76" t="s">
        <v>117</v>
      </c>
      <c r="G38" s="96"/>
      <c r="H38" s="96"/>
      <c r="I38" s="123"/>
      <c r="J38" s="122">
        <f t="shared" si="0"/>
        <v>0</v>
      </c>
      <c r="K38" s="141"/>
      <c r="L38" s="162"/>
      <c r="M38" s="141"/>
      <c r="N38" s="162"/>
      <c r="O38" s="141"/>
      <c r="P38" s="162"/>
      <c r="Q38" s="141"/>
      <c r="R38" s="162"/>
      <c r="S38" s="141"/>
      <c r="T38" s="162"/>
      <c r="U38" s="141"/>
      <c r="V38" s="162"/>
    </row>
    <row r="39" spans="1:22" s="38" customFormat="1" ht="15" customHeight="1" x14ac:dyDescent="0.25">
      <c r="A39" s="101"/>
      <c r="B39" s="101"/>
      <c r="C39" s="96"/>
      <c r="D39" s="76" t="s">
        <v>94</v>
      </c>
      <c r="E39" s="96"/>
      <c r="F39" s="76" t="s">
        <v>117</v>
      </c>
      <c r="G39" s="96"/>
      <c r="H39" s="96"/>
      <c r="I39" s="123"/>
      <c r="J39" s="122">
        <f t="shared" si="0"/>
        <v>0</v>
      </c>
      <c r="K39" s="141"/>
      <c r="L39" s="162"/>
      <c r="M39" s="141"/>
      <c r="N39" s="162"/>
      <c r="O39" s="141"/>
      <c r="P39" s="162"/>
      <c r="Q39" s="141"/>
      <c r="R39" s="162"/>
      <c r="S39" s="141"/>
      <c r="T39" s="162"/>
      <c r="U39" s="141"/>
      <c r="V39" s="162"/>
    </row>
    <row r="40" spans="1:22" s="38" customFormat="1" ht="15" customHeight="1" x14ac:dyDescent="0.25">
      <c r="A40" s="101"/>
      <c r="B40" s="101"/>
      <c r="C40" s="96"/>
      <c r="D40" s="76" t="s">
        <v>94</v>
      </c>
      <c r="E40" s="96"/>
      <c r="F40" s="76" t="s">
        <v>117</v>
      </c>
      <c r="G40" s="96"/>
      <c r="H40" s="96"/>
      <c r="I40" s="123"/>
      <c r="J40" s="122">
        <f t="shared" si="0"/>
        <v>0</v>
      </c>
      <c r="K40" s="141"/>
      <c r="L40" s="162"/>
      <c r="M40" s="141"/>
      <c r="N40" s="162"/>
      <c r="O40" s="141"/>
      <c r="P40" s="162"/>
      <c r="Q40" s="141"/>
      <c r="R40" s="162"/>
      <c r="S40" s="141"/>
      <c r="T40" s="162"/>
      <c r="U40" s="141"/>
      <c r="V40" s="162"/>
    </row>
    <row r="41" spans="1:22" s="38" customFormat="1" ht="15" customHeight="1" x14ac:dyDescent="0.25">
      <c r="A41" s="101"/>
      <c r="B41" s="101"/>
      <c r="C41" s="96"/>
      <c r="D41" s="76" t="s">
        <v>94</v>
      </c>
      <c r="E41" s="96"/>
      <c r="F41" s="76" t="s">
        <v>117</v>
      </c>
      <c r="G41" s="96"/>
      <c r="H41" s="96"/>
      <c r="I41" s="123"/>
      <c r="J41" s="122">
        <f t="shared" si="0"/>
        <v>0</v>
      </c>
      <c r="K41" s="141"/>
      <c r="L41" s="162"/>
      <c r="M41" s="141"/>
      <c r="N41" s="162"/>
      <c r="O41" s="141"/>
      <c r="P41" s="162"/>
      <c r="Q41" s="141"/>
      <c r="R41" s="162"/>
      <c r="S41" s="141"/>
      <c r="T41" s="162"/>
      <c r="U41" s="141"/>
      <c r="V41" s="162"/>
    </row>
    <row r="42" spans="1:22" s="38" customFormat="1" ht="15" customHeight="1" x14ac:dyDescent="0.25">
      <c r="A42" s="101"/>
      <c r="B42" s="101"/>
      <c r="C42" s="96"/>
      <c r="D42" s="76" t="s">
        <v>94</v>
      </c>
      <c r="E42" s="96"/>
      <c r="F42" s="76" t="s">
        <v>117</v>
      </c>
      <c r="G42" s="96"/>
      <c r="H42" s="96"/>
      <c r="I42" s="123"/>
      <c r="J42" s="122">
        <f t="shared" si="0"/>
        <v>0</v>
      </c>
      <c r="K42" s="141"/>
      <c r="L42" s="162"/>
      <c r="M42" s="141"/>
      <c r="N42" s="162"/>
      <c r="O42" s="141"/>
      <c r="P42" s="162"/>
      <c r="Q42" s="141"/>
      <c r="R42" s="162"/>
      <c r="S42" s="141"/>
      <c r="T42" s="162"/>
      <c r="U42" s="141"/>
      <c r="V42" s="162"/>
    </row>
    <row r="43" spans="1:22" s="38" customFormat="1" ht="15" customHeight="1" x14ac:dyDescent="0.25">
      <c r="A43" s="101"/>
      <c r="B43" s="101"/>
      <c r="C43" s="96"/>
      <c r="D43" s="76" t="s">
        <v>94</v>
      </c>
      <c r="E43" s="96"/>
      <c r="F43" s="76" t="s">
        <v>117</v>
      </c>
      <c r="G43" s="96"/>
      <c r="H43" s="96"/>
      <c r="I43" s="123"/>
      <c r="J43" s="122">
        <f t="shared" si="0"/>
        <v>0</v>
      </c>
      <c r="K43" s="141"/>
      <c r="L43" s="162"/>
      <c r="M43" s="141"/>
      <c r="N43" s="162"/>
      <c r="O43" s="141"/>
      <c r="P43" s="162"/>
      <c r="Q43" s="141"/>
      <c r="R43" s="162"/>
      <c r="S43" s="141"/>
      <c r="T43" s="162"/>
      <c r="U43" s="141"/>
      <c r="V43" s="162"/>
    </row>
    <row r="44" spans="1:22" s="38" customFormat="1" ht="15" customHeight="1" x14ac:dyDescent="0.25">
      <c r="A44" s="101"/>
      <c r="B44" s="101"/>
      <c r="C44" s="96"/>
      <c r="D44" s="76" t="s">
        <v>94</v>
      </c>
      <c r="E44" s="96"/>
      <c r="F44" s="76" t="s">
        <v>117</v>
      </c>
      <c r="G44" s="96"/>
      <c r="H44" s="96"/>
      <c r="I44" s="123"/>
      <c r="J44" s="122">
        <f t="shared" si="0"/>
        <v>0</v>
      </c>
      <c r="K44" s="141"/>
      <c r="L44" s="162"/>
      <c r="M44" s="141"/>
      <c r="N44" s="162"/>
      <c r="O44" s="141"/>
      <c r="P44" s="162"/>
      <c r="Q44" s="141"/>
      <c r="R44" s="162"/>
      <c r="S44" s="141"/>
      <c r="T44" s="162"/>
      <c r="U44" s="141"/>
      <c r="V44" s="162"/>
    </row>
    <row r="45" spans="1:22" s="38" customFormat="1" ht="15" customHeight="1" x14ac:dyDescent="0.25">
      <c r="A45" s="101"/>
      <c r="B45" s="101"/>
      <c r="C45" s="96"/>
      <c r="D45" s="76" t="s">
        <v>94</v>
      </c>
      <c r="E45" s="96"/>
      <c r="F45" s="76" t="s">
        <v>117</v>
      </c>
      <c r="G45" s="96"/>
      <c r="H45" s="96"/>
      <c r="I45" s="123"/>
      <c r="J45" s="122">
        <f t="shared" si="0"/>
        <v>0</v>
      </c>
      <c r="K45" s="141"/>
      <c r="L45" s="162"/>
      <c r="M45" s="141"/>
      <c r="N45" s="162"/>
      <c r="O45" s="141"/>
      <c r="P45" s="162"/>
      <c r="Q45" s="141"/>
      <c r="R45" s="162"/>
      <c r="S45" s="141"/>
      <c r="T45" s="162"/>
      <c r="U45" s="141"/>
      <c r="V45" s="162"/>
    </row>
    <row r="46" spans="1:22" s="38" customFormat="1" ht="15" customHeight="1" x14ac:dyDescent="0.25">
      <c r="A46" s="101"/>
      <c r="B46" s="101"/>
      <c r="C46" s="96"/>
      <c r="D46" s="76" t="s">
        <v>94</v>
      </c>
      <c r="E46" s="96"/>
      <c r="F46" s="76" t="s">
        <v>117</v>
      </c>
      <c r="G46" s="96"/>
      <c r="H46" s="96"/>
      <c r="I46" s="123"/>
      <c r="J46" s="122">
        <f t="shared" si="0"/>
        <v>0</v>
      </c>
      <c r="K46" s="141"/>
      <c r="L46" s="162"/>
      <c r="M46" s="141"/>
      <c r="N46" s="162"/>
      <c r="O46" s="141"/>
      <c r="P46" s="162"/>
      <c r="Q46" s="141"/>
      <c r="R46" s="162"/>
      <c r="S46" s="141"/>
      <c r="T46" s="162"/>
      <c r="U46" s="141"/>
      <c r="V46" s="162"/>
    </row>
    <row r="47" spans="1:22" s="38" customFormat="1" ht="15" customHeight="1" x14ac:dyDescent="0.25">
      <c r="A47" s="101"/>
      <c r="B47" s="101"/>
      <c r="C47" s="96"/>
      <c r="D47" s="76" t="s">
        <v>94</v>
      </c>
      <c r="E47" s="96"/>
      <c r="F47" s="76" t="s">
        <v>117</v>
      </c>
      <c r="G47" s="96"/>
      <c r="H47" s="96"/>
      <c r="I47" s="123"/>
      <c r="J47" s="122">
        <f t="shared" si="0"/>
        <v>0</v>
      </c>
      <c r="K47" s="141"/>
      <c r="L47" s="162"/>
      <c r="M47" s="141"/>
      <c r="N47" s="162"/>
      <c r="O47" s="141"/>
      <c r="P47" s="162"/>
      <c r="Q47" s="141"/>
      <c r="R47" s="162"/>
      <c r="S47" s="141"/>
      <c r="T47" s="162"/>
      <c r="U47" s="141"/>
      <c r="V47" s="162"/>
    </row>
    <row r="48" spans="1:22" s="38" customFormat="1" ht="15" customHeight="1" x14ac:dyDescent="0.25">
      <c r="A48" s="101"/>
      <c r="B48" s="101"/>
      <c r="C48" s="96"/>
      <c r="D48" s="76" t="s">
        <v>94</v>
      </c>
      <c r="E48" s="96"/>
      <c r="F48" s="76" t="s">
        <v>117</v>
      </c>
      <c r="G48" s="96"/>
      <c r="H48" s="96"/>
      <c r="I48" s="123"/>
      <c r="J48" s="122">
        <f t="shared" si="0"/>
        <v>0</v>
      </c>
      <c r="K48" s="141"/>
      <c r="L48" s="162"/>
      <c r="M48" s="141"/>
      <c r="N48" s="162"/>
      <c r="O48" s="141"/>
      <c r="P48" s="162"/>
      <c r="Q48" s="141"/>
      <c r="R48" s="162"/>
      <c r="S48" s="141"/>
      <c r="T48" s="162"/>
      <c r="U48" s="141"/>
      <c r="V48" s="162"/>
    </row>
    <row r="49" spans="1:22" s="38" customFormat="1" ht="15" customHeight="1" x14ac:dyDescent="0.25">
      <c r="A49" s="101"/>
      <c r="B49" s="101"/>
      <c r="C49" s="96"/>
      <c r="D49" s="76" t="s">
        <v>94</v>
      </c>
      <c r="E49" s="96"/>
      <c r="F49" s="76" t="s">
        <v>117</v>
      </c>
      <c r="G49" s="96"/>
      <c r="H49" s="96"/>
      <c r="I49" s="123"/>
      <c r="J49" s="122">
        <f t="shared" si="0"/>
        <v>0</v>
      </c>
      <c r="K49" s="141"/>
      <c r="L49" s="162"/>
      <c r="M49" s="141"/>
      <c r="N49" s="162"/>
      <c r="O49" s="141"/>
      <c r="P49" s="162"/>
      <c r="Q49" s="141"/>
      <c r="R49" s="162"/>
      <c r="S49" s="141"/>
      <c r="T49" s="162"/>
      <c r="U49" s="141"/>
      <c r="V49" s="162"/>
    </row>
    <row r="50" spans="1:22" s="38" customFormat="1" ht="15" customHeight="1" x14ac:dyDescent="0.25">
      <c r="A50" s="101"/>
      <c r="B50" s="101"/>
      <c r="C50" s="96"/>
      <c r="D50" s="76" t="s">
        <v>94</v>
      </c>
      <c r="E50" s="96"/>
      <c r="F50" s="76" t="s">
        <v>117</v>
      </c>
      <c r="G50" s="96"/>
      <c r="H50" s="96"/>
      <c r="I50" s="123"/>
      <c r="J50" s="122">
        <f t="shared" si="0"/>
        <v>0</v>
      </c>
      <c r="K50" s="141"/>
      <c r="L50" s="162"/>
      <c r="M50" s="141"/>
      <c r="N50" s="162"/>
      <c r="O50" s="141"/>
      <c r="P50" s="162"/>
      <c r="Q50" s="141"/>
      <c r="R50" s="162"/>
      <c r="S50" s="141"/>
      <c r="T50" s="162"/>
      <c r="U50" s="141"/>
      <c r="V50" s="162"/>
    </row>
    <row r="51" spans="1:22" s="38" customFormat="1" ht="15" customHeight="1" x14ac:dyDescent="0.25">
      <c r="A51" s="101"/>
      <c r="B51" s="101"/>
      <c r="C51" s="96"/>
      <c r="D51" s="76" t="s">
        <v>94</v>
      </c>
      <c r="E51" s="96"/>
      <c r="F51" s="76" t="s">
        <v>117</v>
      </c>
      <c r="G51" s="96"/>
      <c r="H51" s="96"/>
      <c r="I51" s="123"/>
      <c r="J51" s="122">
        <f t="shared" si="0"/>
        <v>0</v>
      </c>
      <c r="K51" s="141"/>
      <c r="L51" s="162"/>
      <c r="M51" s="141"/>
      <c r="N51" s="162"/>
      <c r="O51" s="141"/>
      <c r="P51" s="162"/>
      <c r="Q51" s="141"/>
      <c r="R51" s="162"/>
      <c r="S51" s="141"/>
      <c r="T51" s="162"/>
      <c r="U51" s="141"/>
      <c r="V51" s="162"/>
    </row>
    <row r="52" spans="1:22" s="38" customFormat="1" ht="15" customHeight="1" x14ac:dyDescent="0.25">
      <c r="A52" s="101"/>
      <c r="B52" s="101"/>
      <c r="C52" s="96"/>
      <c r="D52" s="76" t="s">
        <v>94</v>
      </c>
      <c r="E52" s="96"/>
      <c r="F52" s="76" t="s">
        <v>117</v>
      </c>
      <c r="G52" s="96"/>
      <c r="H52" s="96"/>
      <c r="I52" s="123"/>
      <c r="J52" s="122">
        <f t="shared" si="0"/>
        <v>0</v>
      </c>
      <c r="K52" s="141"/>
      <c r="L52" s="162"/>
      <c r="M52" s="141"/>
      <c r="N52" s="162"/>
      <c r="O52" s="141"/>
      <c r="P52" s="162"/>
      <c r="Q52" s="141"/>
      <c r="R52" s="162"/>
      <c r="S52" s="141"/>
      <c r="T52" s="162"/>
      <c r="U52" s="141"/>
      <c r="V52" s="162"/>
    </row>
    <row r="53" spans="1:22" s="38" customFormat="1" ht="15" customHeight="1" x14ac:dyDescent="0.25">
      <c r="A53" s="101"/>
      <c r="B53" s="101"/>
      <c r="C53" s="96"/>
      <c r="D53" s="76" t="s">
        <v>94</v>
      </c>
      <c r="E53" s="96"/>
      <c r="F53" s="76" t="s">
        <v>117</v>
      </c>
      <c r="G53" s="96"/>
      <c r="H53" s="96"/>
      <c r="I53" s="123"/>
      <c r="J53" s="122">
        <f t="shared" si="0"/>
        <v>0</v>
      </c>
      <c r="K53" s="141"/>
      <c r="L53" s="162"/>
      <c r="M53" s="141"/>
      <c r="N53" s="162"/>
      <c r="O53" s="141"/>
      <c r="P53" s="162"/>
      <c r="Q53" s="141"/>
      <c r="R53" s="162"/>
      <c r="S53" s="141"/>
      <c r="T53" s="162"/>
      <c r="U53" s="141"/>
      <c r="V53" s="162"/>
    </row>
    <row r="54" spans="1:22" s="38" customFormat="1" ht="15" customHeight="1" x14ac:dyDescent="0.25">
      <c r="A54" s="101"/>
      <c r="B54" s="101"/>
      <c r="C54" s="96"/>
      <c r="D54" s="76" t="s">
        <v>94</v>
      </c>
      <c r="E54" s="96"/>
      <c r="F54" s="76" t="s">
        <v>117</v>
      </c>
      <c r="G54" s="96"/>
      <c r="H54" s="96"/>
      <c r="I54" s="123"/>
      <c r="J54" s="122">
        <f t="shared" si="0"/>
        <v>0</v>
      </c>
      <c r="K54" s="141"/>
      <c r="L54" s="162"/>
      <c r="M54" s="141"/>
      <c r="N54" s="162"/>
      <c r="O54" s="141"/>
      <c r="P54" s="162"/>
      <c r="Q54" s="141"/>
      <c r="R54" s="162"/>
      <c r="S54" s="141"/>
      <c r="T54" s="162"/>
      <c r="U54" s="141"/>
      <c r="V54" s="162"/>
    </row>
    <row r="55" spans="1:22" s="38" customFormat="1" ht="15" customHeight="1" x14ac:dyDescent="0.25">
      <c r="A55" s="101"/>
      <c r="B55" s="101"/>
      <c r="C55" s="96"/>
      <c r="D55" s="76" t="s">
        <v>94</v>
      </c>
      <c r="E55" s="96"/>
      <c r="F55" s="76" t="s">
        <v>117</v>
      </c>
      <c r="G55" s="96"/>
      <c r="H55" s="96"/>
      <c r="I55" s="123"/>
      <c r="J55" s="122">
        <f t="shared" si="0"/>
        <v>0</v>
      </c>
      <c r="K55" s="141"/>
      <c r="L55" s="162"/>
      <c r="M55" s="141"/>
      <c r="N55" s="162"/>
      <c r="O55" s="141"/>
      <c r="P55" s="162"/>
      <c r="Q55" s="141"/>
      <c r="R55" s="162"/>
      <c r="S55" s="141"/>
      <c r="T55" s="162"/>
      <c r="U55" s="141"/>
      <c r="V55" s="162"/>
    </row>
    <row r="56" spans="1:22" s="38" customFormat="1" ht="15" customHeight="1" x14ac:dyDescent="0.25">
      <c r="A56" s="101"/>
      <c r="B56" s="101"/>
      <c r="C56" s="96"/>
      <c r="D56" s="76" t="s">
        <v>94</v>
      </c>
      <c r="E56" s="96"/>
      <c r="F56" s="76" t="s">
        <v>117</v>
      </c>
      <c r="G56" s="96"/>
      <c r="H56" s="96"/>
      <c r="I56" s="123"/>
      <c r="J56" s="122">
        <f t="shared" si="0"/>
        <v>0</v>
      </c>
      <c r="K56" s="141"/>
      <c r="L56" s="162"/>
      <c r="M56" s="141"/>
      <c r="N56" s="162"/>
      <c r="O56" s="141"/>
      <c r="P56" s="162"/>
      <c r="Q56" s="141"/>
      <c r="R56" s="162"/>
      <c r="S56" s="141"/>
      <c r="T56" s="162"/>
      <c r="U56" s="141"/>
      <c r="V56" s="162"/>
    </row>
    <row r="57" spans="1:22" s="38" customFormat="1" ht="15" customHeight="1" x14ac:dyDescent="0.25">
      <c r="A57" s="101"/>
      <c r="B57" s="101"/>
      <c r="C57" s="96"/>
      <c r="D57" s="96"/>
      <c r="E57" s="96"/>
      <c r="F57" s="29"/>
      <c r="G57" s="96"/>
      <c r="H57" s="96"/>
      <c r="I57" s="109"/>
      <c r="J57" s="122">
        <f t="shared" si="0"/>
        <v>0</v>
      </c>
      <c r="K57" s="141"/>
      <c r="L57" s="112"/>
      <c r="M57" s="96"/>
      <c r="N57" s="112"/>
      <c r="O57" s="96"/>
      <c r="P57" s="112"/>
      <c r="Q57" s="96"/>
      <c r="R57" s="112"/>
      <c r="S57" s="96"/>
      <c r="T57" s="112"/>
      <c r="U57" s="96"/>
      <c r="V57" s="112"/>
    </row>
    <row r="58" spans="1:22" s="133" customFormat="1" ht="15" customHeight="1" x14ac:dyDescent="0.25">
      <c r="A58" s="101"/>
      <c r="B58" s="101"/>
      <c r="C58" s="26"/>
      <c r="D58" s="26" t="s">
        <v>38</v>
      </c>
      <c r="E58" s="26"/>
      <c r="F58" s="26"/>
      <c r="G58" s="26"/>
      <c r="H58" s="26"/>
      <c r="I58" s="125"/>
      <c r="J58" s="126"/>
      <c r="K58" s="125"/>
      <c r="L58" s="126"/>
      <c r="M58" s="125"/>
      <c r="N58" s="126"/>
      <c r="O58" s="125"/>
      <c r="P58" s="126"/>
      <c r="Q58" s="125"/>
      <c r="R58" s="126"/>
      <c r="S58" s="125"/>
      <c r="T58" s="126"/>
      <c r="U58" s="125"/>
      <c r="V58" s="126"/>
    </row>
    <row r="59" spans="1:22" s="38" customFormat="1" ht="15" customHeight="1" x14ac:dyDescent="0.25">
      <c r="A59" s="101"/>
      <c r="B59" s="101"/>
      <c r="C59" s="158"/>
      <c r="D59" s="158" t="s">
        <v>121</v>
      </c>
      <c r="E59" s="158"/>
      <c r="F59" s="158"/>
      <c r="G59" s="158"/>
      <c r="H59" s="158"/>
      <c r="I59" s="158"/>
      <c r="J59" s="158"/>
      <c r="K59" s="158"/>
      <c r="L59" s="158"/>
      <c r="M59" s="159"/>
      <c r="N59" s="159"/>
      <c r="O59" s="159"/>
      <c r="P59" s="159"/>
      <c r="Q59" s="159"/>
      <c r="R59" s="159"/>
      <c r="S59" s="159"/>
      <c r="T59" s="159"/>
      <c r="U59" s="159"/>
      <c r="V59" s="159"/>
    </row>
    <row r="60" spans="1:22" s="38" customFormat="1" ht="15" customHeight="1" x14ac:dyDescent="0.25">
      <c r="A60" s="101"/>
      <c r="B60" s="101"/>
      <c r="C60" s="96"/>
      <c r="D60" s="327"/>
      <c r="E60" s="327"/>
      <c r="F60" s="327"/>
      <c r="G60" s="327"/>
      <c r="H60" s="327"/>
      <c r="I60" s="76"/>
      <c r="J60" s="76"/>
      <c r="K60" s="76"/>
      <c r="L60" s="76"/>
      <c r="M60" s="140"/>
      <c r="N60" s="140"/>
      <c r="O60" s="140"/>
      <c r="P60" s="140"/>
      <c r="Q60" s="140"/>
      <c r="R60" s="140"/>
      <c r="S60" s="140"/>
      <c r="T60" s="140"/>
      <c r="U60" s="140"/>
      <c r="V60" s="140"/>
    </row>
    <row r="61" spans="1:22" s="38" customFormat="1" ht="15" customHeight="1" x14ac:dyDescent="0.25">
      <c r="A61" s="101"/>
      <c r="B61" s="101"/>
      <c r="C61" s="96"/>
      <c r="D61" s="327"/>
      <c r="E61" s="327"/>
      <c r="F61" s="327"/>
      <c r="G61" s="327"/>
      <c r="H61" s="327"/>
      <c r="I61" s="76"/>
      <c r="J61" s="76"/>
      <c r="K61" s="76"/>
      <c r="L61" s="76"/>
      <c r="M61" s="140"/>
      <c r="N61" s="140"/>
      <c r="O61" s="140"/>
      <c r="P61" s="140"/>
      <c r="Q61" s="140"/>
      <c r="R61" s="140"/>
      <c r="S61" s="140"/>
      <c r="T61" s="140"/>
      <c r="U61" s="140"/>
      <c r="V61" s="140"/>
    </row>
    <row r="62" spans="1:22" s="38" customFormat="1" ht="15" customHeight="1" x14ac:dyDescent="0.25">
      <c r="A62" s="101"/>
      <c r="B62" s="101"/>
      <c r="C62" s="96"/>
      <c r="D62" s="327"/>
      <c r="E62" s="327"/>
      <c r="F62" s="327"/>
      <c r="G62" s="327"/>
      <c r="H62" s="327"/>
      <c r="I62" s="76"/>
      <c r="J62" s="76"/>
      <c r="K62" s="76"/>
      <c r="L62" s="76"/>
      <c r="M62" s="140"/>
      <c r="N62" s="140"/>
      <c r="O62" s="140"/>
      <c r="P62" s="140"/>
      <c r="Q62" s="140"/>
      <c r="R62" s="140"/>
      <c r="S62" s="140"/>
      <c r="T62" s="140"/>
      <c r="U62" s="140"/>
      <c r="V62" s="140"/>
    </row>
    <row r="63" spans="1:22" s="38" customFormat="1" ht="15" customHeight="1" x14ac:dyDescent="0.25">
      <c r="A63" s="101"/>
      <c r="B63" s="101"/>
      <c r="C63" s="96"/>
      <c r="D63" s="327"/>
      <c r="E63" s="327"/>
      <c r="F63" s="327"/>
      <c r="G63" s="327"/>
      <c r="H63" s="327"/>
      <c r="I63" s="76"/>
      <c r="J63" s="76"/>
      <c r="K63" s="76"/>
      <c r="L63" s="76"/>
      <c r="M63" s="140"/>
      <c r="N63" s="140"/>
      <c r="O63" s="140"/>
      <c r="P63" s="140"/>
      <c r="Q63" s="140"/>
      <c r="R63" s="140"/>
      <c r="S63" s="140"/>
      <c r="T63" s="140"/>
      <c r="U63" s="140"/>
      <c r="V63" s="140"/>
    </row>
    <row r="64" spans="1:22" s="38" customFormat="1" ht="15" customHeight="1" x14ac:dyDescent="0.25">
      <c r="A64" s="101"/>
      <c r="B64" s="101"/>
      <c r="C64" s="96"/>
      <c r="D64" s="327"/>
      <c r="E64" s="327"/>
      <c r="F64" s="327"/>
      <c r="G64" s="327"/>
      <c r="H64" s="327"/>
      <c r="I64" s="76"/>
      <c r="J64" s="76"/>
      <c r="K64" s="76"/>
      <c r="L64" s="76"/>
      <c r="M64" s="140"/>
      <c r="N64" s="140"/>
      <c r="O64" s="140"/>
      <c r="P64" s="140"/>
      <c r="Q64" s="140"/>
      <c r="R64" s="140"/>
      <c r="S64" s="140"/>
      <c r="T64" s="140"/>
      <c r="U64" s="140"/>
      <c r="V64" s="140"/>
    </row>
    <row r="65" spans="1:22" s="38" customFormat="1" ht="15" customHeight="1" x14ac:dyDescent="0.25">
      <c r="A65" s="101"/>
      <c r="B65" s="101"/>
      <c r="C65" s="96"/>
      <c r="D65" s="327"/>
      <c r="E65" s="327"/>
      <c r="F65" s="327"/>
      <c r="G65" s="327"/>
      <c r="H65" s="327"/>
      <c r="I65" s="76"/>
      <c r="J65" s="76"/>
      <c r="K65" s="76"/>
      <c r="L65" s="76"/>
      <c r="M65" s="140"/>
      <c r="N65" s="140"/>
      <c r="O65" s="140"/>
      <c r="P65" s="140"/>
      <c r="Q65" s="140"/>
      <c r="R65" s="140"/>
      <c r="S65" s="140"/>
      <c r="T65" s="140"/>
      <c r="U65" s="140"/>
      <c r="V65" s="140"/>
    </row>
    <row r="66" spans="1:22" s="38" customFormat="1" ht="15" customHeight="1" x14ac:dyDescent="0.25">
      <c r="A66" s="101"/>
      <c r="B66" s="101"/>
      <c r="C66" s="96"/>
      <c r="D66" s="327"/>
      <c r="E66" s="327"/>
      <c r="F66" s="327"/>
      <c r="G66" s="327"/>
      <c r="H66" s="327"/>
      <c r="I66" s="76"/>
      <c r="J66" s="76"/>
      <c r="K66" s="76"/>
      <c r="L66" s="76"/>
      <c r="M66" s="140"/>
      <c r="N66" s="140"/>
      <c r="O66" s="140"/>
      <c r="P66" s="140"/>
      <c r="Q66" s="140"/>
      <c r="R66" s="140"/>
      <c r="S66" s="140"/>
      <c r="T66" s="140"/>
      <c r="U66" s="140"/>
      <c r="V66" s="140"/>
    </row>
    <row r="67" spans="1:22" s="38" customFormat="1" ht="15" customHeight="1" x14ac:dyDescent="0.25">
      <c r="A67" s="101"/>
      <c r="B67" s="101"/>
      <c r="C67" s="96"/>
      <c r="D67" s="327"/>
      <c r="E67" s="327"/>
      <c r="F67" s="327"/>
      <c r="G67" s="327"/>
      <c r="H67" s="327"/>
      <c r="I67" s="76"/>
      <c r="J67" s="76"/>
      <c r="K67" s="76"/>
      <c r="L67" s="76"/>
      <c r="M67" s="140"/>
      <c r="N67" s="140"/>
      <c r="O67" s="140"/>
      <c r="P67" s="140"/>
      <c r="Q67" s="140"/>
      <c r="R67" s="140"/>
      <c r="S67" s="140"/>
      <c r="T67" s="140"/>
      <c r="U67" s="140"/>
      <c r="V67" s="140"/>
    </row>
    <row r="68" spans="1:22" s="38" customFormat="1" ht="15" customHeight="1" x14ac:dyDescent="0.25">
      <c r="A68" s="101"/>
      <c r="B68" s="101"/>
      <c r="C68" s="96"/>
      <c r="D68" s="327"/>
      <c r="E68" s="327"/>
      <c r="F68" s="327"/>
      <c r="G68" s="327"/>
      <c r="H68" s="327"/>
      <c r="I68" s="76"/>
      <c r="J68" s="76"/>
      <c r="K68" s="76"/>
      <c r="L68" s="76"/>
      <c r="M68" s="140"/>
      <c r="N68" s="140"/>
      <c r="O68" s="140"/>
      <c r="P68" s="140"/>
      <c r="Q68" s="140"/>
      <c r="R68" s="140"/>
      <c r="S68" s="140"/>
      <c r="T68" s="140"/>
      <c r="U68" s="140"/>
      <c r="V68" s="140"/>
    </row>
    <row r="69" spans="1:22" s="38" customFormat="1" ht="15" customHeight="1" x14ac:dyDescent="0.25">
      <c r="A69" s="101"/>
      <c r="B69" s="101"/>
      <c r="C69" s="96"/>
      <c r="D69" s="327"/>
      <c r="E69" s="327"/>
      <c r="F69" s="327"/>
      <c r="G69" s="327"/>
      <c r="H69" s="327"/>
      <c r="I69" s="76"/>
      <c r="J69" s="76"/>
      <c r="K69" s="76"/>
      <c r="L69" s="76"/>
      <c r="M69" s="140"/>
      <c r="N69" s="140"/>
      <c r="O69" s="140"/>
      <c r="P69" s="140"/>
      <c r="Q69" s="140"/>
      <c r="R69" s="140"/>
      <c r="S69" s="140"/>
      <c r="T69" s="140"/>
      <c r="U69" s="140"/>
      <c r="V69" s="140"/>
    </row>
    <row r="70" spans="1:22" s="38" customFormat="1" ht="15" customHeight="1" x14ac:dyDescent="0.25">
      <c r="A70" s="101"/>
      <c r="B70" s="101"/>
      <c r="C70" s="96"/>
      <c r="D70" s="327"/>
      <c r="E70" s="327"/>
      <c r="F70" s="327"/>
      <c r="G70" s="327"/>
      <c r="H70" s="327"/>
      <c r="I70" s="76"/>
      <c r="J70" s="76"/>
      <c r="K70" s="76"/>
      <c r="L70" s="76"/>
      <c r="M70" s="140"/>
      <c r="N70" s="140"/>
      <c r="O70" s="140"/>
      <c r="P70" s="140"/>
      <c r="Q70" s="140"/>
      <c r="R70" s="140"/>
      <c r="S70" s="140"/>
      <c r="T70" s="140"/>
      <c r="U70" s="140"/>
      <c r="V70" s="140"/>
    </row>
    <row r="71" spans="1:22" s="38" customFormat="1" ht="15" customHeight="1" x14ac:dyDescent="0.25">
      <c r="A71" s="101"/>
      <c r="B71" s="101"/>
      <c r="C71" s="96"/>
      <c r="D71" s="327"/>
      <c r="E71" s="327"/>
      <c r="F71" s="327"/>
      <c r="G71" s="327"/>
      <c r="H71" s="327"/>
      <c r="I71" s="76"/>
      <c r="J71" s="76"/>
      <c r="K71" s="76"/>
      <c r="L71" s="76"/>
      <c r="M71" s="140"/>
      <c r="N71" s="140"/>
      <c r="O71" s="140"/>
      <c r="P71" s="140"/>
      <c r="Q71" s="140"/>
      <c r="R71" s="140"/>
      <c r="S71" s="140"/>
      <c r="T71" s="140"/>
      <c r="U71" s="140"/>
      <c r="V71" s="140"/>
    </row>
    <row r="72" spans="1:22" ht="15" hidden="1" customHeight="1" x14ac:dyDescent="0.25">
      <c r="Q72" s="140"/>
      <c r="R72" s="140"/>
      <c r="U72" s="140"/>
      <c r="V72" s="140"/>
    </row>
    <row r="73" spans="1:22" ht="15" hidden="1" customHeight="1" x14ac:dyDescent="0.25">
      <c r="Q73" s="140"/>
      <c r="R73" s="140"/>
      <c r="U73" s="140"/>
      <c r="V73" s="140"/>
    </row>
    <row r="74" spans="1:22" ht="15" hidden="1" customHeight="1" x14ac:dyDescent="0.25">
      <c r="Q74" s="140"/>
      <c r="R74" s="140"/>
      <c r="U74" s="140"/>
      <c r="V74" s="140"/>
    </row>
    <row r="75" spans="1:22" ht="15" hidden="1" customHeight="1" x14ac:dyDescent="0.25">
      <c r="Q75" s="140"/>
      <c r="R75" s="140"/>
      <c r="U75" s="140"/>
      <c r="V75" s="140"/>
    </row>
    <row r="76" spans="1:22" ht="15" hidden="1" customHeight="1" x14ac:dyDescent="0.25">
      <c r="Q76" s="140"/>
      <c r="R76" s="140"/>
      <c r="U76" s="140"/>
      <c r="V76" s="140"/>
    </row>
    <row r="77" spans="1:22" ht="15" hidden="1" customHeight="1" x14ac:dyDescent="0.25">
      <c r="Q77" s="140"/>
      <c r="R77" s="140"/>
      <c r="U77" s="140"/>
      <c r="V77" s="140"/>
    </row>
    <row r="78" spans="1:22" ht="15" hidden="1" customHeight="1" x14ac:dyDescent="0.25">
      <c r="Q78" s="140"/>
      <c r="R78" s="140"/>
      <c r="U78" s="140"/>
      <c r="V78" s="140"/>
    </row>
  </sheetData>
  <sheetProtection algorithmName="SHA-512" hashValue="tR0rxkJv8NdVuhQjCeCQywLCT1R+3QFUnJSrscOrHms3FscEDY/j9HnqNG9KEnnIYqFc0LdJ7G4dD/2yGx8baA==" saltValue="6PfBkUbEwdwLvWiML1HgBg==" spinCount="100000" sheet="1" objects="1" scenarios="1"/>
  <mergeCells count="18">
    <mergeCell ref="D70:H70"/>
    <mergeCell ref="D71:H71"/>
    <mergeCell ref="D60:H60"/>
    <mergeCell ref="D61:H61"/>
    <mergeCell ref="D62:H62"/>
    <mergeCell ref="D63:H63"/>
    <mergeCell ref="D64:H64"/>
    <mergeCell ref="D65:H65"/>
    <mergeCell ref="D66:H66"/>
    <mergeCell ref="D67:H67"/>
    <mergeCell ref="D68:H68"/>
    <mergeCell ref="D69:H69"/>
    <mergeCell ref="F4:G4"/>
    <mergeCell ref="F9:G9"/>
    <mergeCell ref="F13:G13"/>
    <mergeCell ref="F14:G14"/>
    <mergeCell ref="F16:G16"/>
    <mergeCell ref="F11:G11"/>
  </mergeCells>
  <dataValidations count="4">
    <dataValidation type="custom" operator="equal" allowBlank="1" showInputMessage="1" showErrorMessage="1" error="Please note that the start date has to be the first day of the month" sqref="F13:G13" xr:uid="{5095D004-A4F6-4B9F-B6C0-87B5E1A03577}">
      <formula1>DAY($F$13)=1</formula1>
    </dataValidation>
    <dataValidation type="decimal" allowBlank="1" showInputMessage="1" showErrorMessage="1" sqref="K27:K57 L57 M27:M57 N57 O27:O57 P57 Q27:Q57 R57 S27:S57 T57 U27:U57 W27:XFD57 V57" xr:uid="{BA2382E9-8128-4DA4-B699-6B817B0F2A45}">
      <formula1>0</formula1>
      <formula2>1000000000</formula2>
    </dataValidation>
    <dataValidation type="custom" allowBlank="1" showInputMessage="1" showErrorMessage="1" error="Please note that the end date has to be the last day of the month and duration must not exceed max project years" sqref="F14:G14" xr:uid="{825103AF-E36F-4DBB-A57B-E1E996AEC4BA}">
      <formula1>AND(DAY($F$14)=DAY(DATE(YEAR($F$14),MONTH($F$14)+1,1)-1),$F$14&gt;$F$13,$F$14&lt;=EDATE($F$13,$I$12*12))</formula1>
    </dataValidation>
    <dataValidation type="custom" allowBlank="1" showInputMessage="1" showErrorMessage="1" error="Ensure the entered cost is limited to one decimal place" sqref="L27:L56 N27:N56 V27:V56 R27:R56 T27:T56 P27:P56" xr:uid="{F8F41285-0641-483D-8A6F-56905EE1088C}">
      <formula1>AND(ISNUMBER(L27),ROUND(L27,0)=L27)</formula1>
    </dataValidation>
  </dataValidations>
  <pageMargins left="0.7" right="0.7" top="0.75" bottom="0.75" header="0.3" footer="0.3"/>
  <pageSetup paperSize="9" orientation="portrait" r:id="rId1"/>
  <ignoredErrors>
    <ignoredError sqref="L20:V20 L19 N19 P19 R19 T19"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1E6-4534-4E55-BD6F-732930CAD3C9}">
  <sheetPr codeName="Sheet4"/>
  <dimension ref="A1:EG105"/>
  <sheetViews>
    <sheetView showGridLines="0" topLeftCell="CP1" zoomScaleNormal="100" workbookViewId="0">
      <selection activeCell="DC7" sqref="DC7"/>
    </sheetView>
  </sheetViews>
  <sheetFormatPr defaultColWidth="11.7109375" defaultRowHeight="15" x14ac:dyDescent="0.25"/>
  <cols>
    <col min="1" max="2" width="2.7109375" customWidth="1"/>
    <col min="3" max="3" width="24.42578125" customWidth="1"/>
    <col min="4" max="4" width="97.7109375" customWidth="1"/>
    <col min="5" max="6" width="2.7109375" customWidth="1"/>
    <col min="7" max="7" width="8.140625" style="187" customWidth="1"/>
    <col min="8" max="8" width="2.7109375" customWidth="1"/>
    <col min="9" max="9" width="16.140625" customWidth="1"/>
    <col min="10" max="10" width="13" bestFit="1" customWidth="1"/>
    <col min="11" max="11" width="2.7109375" customWidth="1"/>
    <col min="12" max="12" width="12.28515625" customWidth="1"/>
    <col min="13" max="13" width="2.7109375" customWidth="1"/>
    <col min="14" max="14" width="12.28515625" customWidth="1"/>
    <col min="15" max="16" width="2.7109375" customWidth="1"/>
    <col min="17" max="17" width="39.140625" customWidth="1"/>
    <col min="18" max="18" width="7.140625" bestFit="1" customWidth="1"/>
    <col min="19" max="19" width="13.42578125" bestFit="1" customWidth="1"/>
    <col min="20" max="20" width="20.140625" bestFit="1" customWidth="1"/>
    <col min="21" max="21" width="20.7109375" bestFit="1" customWidth="1"/>
    <col min="22" max="22" width="27" bestFit="1" customWidth="1"/>
    <col min="23" max="24" width="2.7109375" customWidth="1"/>
    <col min="25" max="25" width="25.140625" bestFit="1" customWidth="1"/>
    <col min="26" max="26" width="17.42578125" bestFit="1" customWidth="1"/>
    <col min="27" max="27" width="2.7109375" customWidth="1"/>
    <col min="28" max="28" width="33.42578125" style="37" bestFit="1" customWidth="1"/>
    <col min="29" max="29" width="2.7109375" customWidth="1"/>
    <col min="30" max="30" width="23.7109375" bestFit="1" customWidth="1"/>
    <col min="31" max="31" width="11.5703125" bestFit="1" customWidth="1"/>
    <col min="32" max="32" width="2.7109375" customWidth="1"/>
    <col min="33" max="33" width="2.28515625" bestFit="1" customWidth="1"/>
    <col min="34" max="34" width="34.85546875" bestFit="1" customWidth="1"/>
    <col min="35" max="35" width="2.7109375" customWidth="1"/>
    <col min="36" max="36" width="20.140625" bestFit="1" customWidth="1"/>
    <col min="37" max="37" width="21.5703125" bestFit="1" customWidth="1"/>
    <col min="38" max="38" width="2.7109375" customWidth="1"/>
    <col min="39" max="39" width="31.42578125" bestFit="1" customWidth="1"/>
    <col min="40" max="41" width="2.7109375" customWidth="1"/>
    <col min="42" max="42" width="34.85546875" bestFit="1" customWidth="1"/>
    <col min="43" max="43" width="2.7109375" customWidth="1"/>
    <col min="44" max="44" width="20.140625" bestFit="1" customWidth="1"/>
    <col min="45" max="45" width="21.5703125" bestFit="1" customWidth="1"/>
    <col min="46" max="46" width="2.7109375" customWidth="1"/>
    <col min="47" max="47" width="31.42578125" bestFit="1" customWidth="1"/>
    <col min="48" max="49" width="2.7109375" customWidth="1"/>
    <col min="50" max="50" width="34.85546875" bestFit="1" customWidth="1"/>
    <col min="51" max="51" width="2.7109375" customWidth="1"/>
    <col min="52" max="52" width="20.140625" bestFit="1" customWidth="1"/>
    <col min="53" max="53" width="21.5703125" bestFit="1" customWidth="1"/>
    <col min="54" max="54" width="2.7109375" customWidth="1"/>
    <col min="55" max="55" width="31.42578125" bestFit="1" customWidth="1"/>
    <col min="56" max="57" width="2.7109375" customWidth="1"/>
    <col min="58" max="58" width="34.85546875" bestFit="1" customWidth="1"/>
    <col min="59" max="59" width="2.7109375" customWidth="1"/>
    <col min="60" max="60" width="41.5703125" bestFit="1" customWidth="1"/>
    <col min="61" max="61" width="21.5703125" bestFit="1" customWidth="1"/>
    <col min="62" max="62" width="2.7109375" customWidth="1"/>
    <col min="63" max="63" width="28.7109375" bestFit="1" customWidth="1"/>
    <col min="64" max="64" width="2.7109375" customWidth="1"/>
    <col min="65" max="65" width="38.7109375" bestFit="1" customWidth="1"/>
    <col min="66" max="66" width="27" bestFit="1" customWidth="1"/>
    <col min="67" max="67" width="2.7109375" customWidth="1"/>
    <col min="68" max="68" width="28.85546875" bestFit="1" customWidth="1"/>
    <col min="69" max="69" width="2.7109375" customWidth="1"/>
    <col min="70" max="70" width="26.42578125" bestFit="1" customWidth="1"/>
    <col min="71" max="72" width="2.7109375" customWidth="1"/>
    <col min="73" max="73" width="34.85546875" bestFit="1" customWidth="1"/>
    <col min="74" max="74" width="2.7109375" customWidth="1"/>
    <col min="76" max="76" width="21.5703125" bestFit="1" customWidth="1"/>
    <col min="77" max="77" width="2.7109375" customWidth="1"/>
    <col min="78" max="78" width="28.7109375" bestFit="1" customWidth="1"/>
    <col min="79" max="79" width="2.7109375" customWidth="1"/>
    <col min="80" max="80" width="55.5703125" bestFit="1" customWidth="1"/>
    <col min="81" max="82" width="2.7109375" customWidth="1"/>
    <col min="84" max="84" width="2.7109375" customWidth="1"/>
    <col min="85" max="85" width="28.7109375" bestFit="1" customWidth="1"/>
    <col min="86" max="87" width="2.7109375" customWidth="1"/>
    <col min="89" max="89" width="2.7109375" customWidth="1"/>
    <col min="90" max="90" width="28.7109375" bestFit="1" customWidth="1"/>
    <col min="91" max="92" width="2.7109375" customWidth="1"/>
    <col min="93" max="93" width="34.85546875" bestFit="1" customWidth="1"/>
    <col min="94" max="94" width="2.7109375" customWidth="1"/>
    <col min="95" max="95" width="20.85546875" bestFit="1" customWidth="1"/>
    <col min="96" max="96" width="2.7109375" customWidth="1"/>
    <col min="97" max="97" width="28.7109375" bestFit="1" customWidth="1"/>
    <col min="98" max="99" width="2.7109375" customWidth="1"/>
    <col min="100" max="100" width="34.85546875" bestFit="1" customWidth="1"/>
    <col min="101" max="101" width="2.7109375" customWidth="1"/>
    <col min="102" max="102" width="24.28515625" bestFit="1" customWidth="1"/>
    <col min="103" max="104" width="2.7109375" customWidth="1"/>
    <col min="105" max="105" width="34.85546875" bestFit="1" customWidth="1"/>
    <col min="106" max="106" width="2.7109375" customWidth="1"/>
    <col min="107" max="107" width="20.140625" bestFit="1" customWidth="1"/>
    <col min="108" max="108" width="21.5703125" bestFit="1" customWidth="1"/>
    <col min="109" max="109" width="2.7109375" customWidth="1"/>
    <col min="110" max="110" width="24.28515625" bestFit="1" customWidth="1"/>
    <col min="111" max="112" width="2.7109375" customWidth="1"/>
    <col min="113" max="113" width="34.85546875" bestFit="1" customWidth="1"/>
    <col min="114" max="114" width="2.7109375" customWidth="1"/>
    <col min="115" max="115" width="39.140625" bestFit="1" customWidth="1"/>
    <col min="116" max="117" width="2.7109375" customWidth="1"/>
    <col min="118" max="118" width="34.85546875" bestFit="1" customWidth="1"/>
    <col min="119" max="119" width="2.7109375" customWidth="1"/>
    <col min="120" max="120" width="57.28515625" bestFit="1" customWidth="1"/>
    <col min="121" max="122" width="2.7109375" customWidth="1"/>
    <col min="123" max="123" width="34.85546875" bestFit="1" customWidth="1"/>
    <col min="124" max="124" width="2.7109375" customWidth="1"/>
    <col min="125" max="125" width="39.140625" bestFit="1" customWidth="1"/>
    <col min="126" max="127" width="2.7109375" customWidth="1"/>
    <col min="128" max="128" width="34.85546875" bestFit="1" customWidth="1"/>
    <col min="129" max="129" width="2.7109375" customWidth="1"/>
    <col min="130" max="130" width="2.28515625" bestFit="1" customWidth="1"/>
    <col min="131" max="131" width="34.85546875" bestFit="1" customWidth="1"/>
    <col min="132" max="132" width="2.7109375" customWidth="1"/>
    <col min="133" max="133" width="20.140625" bestFit="1" customWidth="1"/>
    <col min="134" max="134" width="21.5703125" bestFit="1" customWidth="1"/>
    <col min="135" max="135" width="2.7109375" customWidth="1"/>
    <col min="136" max="136" width="31.42578125" bestFit="1" customWidth="1"/>
    <col min="137" max="137" width="2.7109375" customWidth="1"/>
  </cols>
  <sheetData>
    <row r="1" spans="1:137" x14ac:dyDescent="0.25">
      <c r="A1" s="3"/>
      <c r="E1" s="3"/>
      <c r="O1" s="3"/>
      <c r="W1" s="3"/>
      <c r="AF1" s="3"/>
      <c r="AN1" s="3"/>
      <c r="AV1" s="3"/>
      <c r="BD1" s="3"/>
      <c r="BS1" s="3"/>
      <c r="CC1" s="3"/>
      <c r="CH1" s="3"/>
      <c r="CM1" s="3"/>
      <c r="CT1" s="3"/>
      <c r="CY1" s="3"/>
      <c r="DG1" s="3"/>
      <c r="DL1" s="3"/>
      <c r="DQ1" s="3"/>
      <c r="DV1" s="3"/>
      <c r="DY1" s="3"/>
      <c r="EG1" s="3"/>
    </row>
    <row r="2" spans="1:137" ht="18.75" x14ac:dyDescent="0.3">
      <c r="A2" s="3"/>
      <c r="C2" s="290" t="s">
        <v>225</v>
      </c>
      <c r="D2" s="290"/>
      <c r="E2" s="3"/>
      <c r="G2" s="245" t="s">
        <v>183</v>
      </c>
      <c r="H2" s="245"/>
      <c r="I2" s="245"/>
      <c r="J2" s="245"/>
      <c r="K2" s="245"/>
      <c r="L2" s="245"/>
      <c r="M2" s="245"/>
      <c r="N2" s="245"/>
      <c r="O2" s="3"/>
      <c r="Q2" s="292" t="s">
        <v>184</v>
      </c>
      <c r="R2" s="292"/>
      <c r="S2" s="292"/>
      <c r="T2" s="292"/>
      <c r="U2" s="292"/>
      <c r="V2" s="292"/>
      <c r="W2" s="3"/>
      <c r="X2" s="25"/>
      <c r="Y2" s="292" t="s">
        <v>16</v>
      </c>
      <c r="Z2" s="292"/>
      <c r="AA2" s="292"/>
      <c r="AB2" s="292"/>
      <c r="AC2" s="292"/>
      <c r="AD2" s="292"/>
      <c r="AE2" s="292"/>
      <c r="AF2" s="3"/>
      <c r="AG2" s="2">
        <v>0</v>
      </c>
      <c r="AH2" s="291" t="s">
        <v>3</v>
      </c>
      <c r="AI2" s="291"/>
      <c r="AJ2" s="291"/>
      <c r="AK2" s="291"/>
      <c r="AL2" s="291"/>
      <c r="AM2" s="291"/>
      <c r="AN2" s="3"/>
      <c r="AO2" s="2"/>
      <c r="AP2" s="291" t="s">
        <v>2</v>
      </c>
      <c r="AQ2" s="291"/>
      <c r="AR2" s="291"/>
      <c r="AS2" s="291"/>
      <c r="AT2" s="291"/>
      <c r="AU2" s="291"/>
      <c r="AV2" s="3"/>
      <c r="AX2" s="291" t="s">
        <v>1</v>
      </c>
      <c r="AY2" s="291"/>
      <c r="AZ2" s="291"/>
      <c r="BA2" s="291"/>
      <c r="BB2" s="291"/>
      <c r="BC2" s="291"/>
      <c r="BD2" s="3"/>
      <c r="BE2" s="2"/>
      <c r="BF2" s="291" t="s">
        <v>79</v>
      </c>
      <c r="BG2" s="291"/>
      <c r="BH2" s="291"/>
      <c r="BI2" s="291"/>
      <c r="BJ2" s="291"/>
      <c r="BK2" s="291"/>
      <c r="BL2" s="291"/>
      <c r="BM2" s="291"/>
      <c r="BN2" s="291"/>
      <c r="BO2" s="291"/>
      <c r="BP2" s="291"/>
      <c r="BQ2" s="291"/>
      <c r="BR2" s="291"/>
      <c r="BS2" s="3"/>
      <c r="BT2" s="2"/>
      <c r="BU2" s="291" t="s">
        <v>80</v>
      </c>
      <c r="BV2" s="291"/>
      <c r="BW2" s="291"/>
      <c r="BX2" s="291"/>
      <c r="BY2" s="291"/>
      <c r="BZ2" s="291"/>
      <c r="CA2" s="291"/>
      <c r="CB2" s="291"/>
      <c r="CC2" s="3"/>
      <c r="CD2" s="25"/>
      <c r="CE2" s="291" t="s">
        <v>85</v>
      </c>
      <c r="CF2" s="291"/>
      <c r="CG2" s="291"/>
      <c r="CH2" s="3"/>
      <c r="CI2" s="2"/>
      <c r="CJ2" s="291" t="s">
        <v>84</v>
      </c>
      <c r="CK2" s="291"/>
      <c r="CL2" s="291"/>
      <c r="CM2" s="3"/>
      <c r="CN2" s="2"/>
      <c r="CO2" s="291" t="s">
        <v>78</v>
      </c>
      <c r="CP2" s="291"/>
      <c r="CQ2" s="291"/>
      <c r="CR2" s="291"/>
      <c r="CS2" s="291"/>
      <c r="CT2" s="3"/>
      <c r="CU2" s="2"/>
      <c r="CV2" s="291" t="s">
        <v>237</v>
      </c>
      <c r="CW2" s="291"/>
      <c r="CX2" s="291"/>
      <c r="CY2" s="3"/>
      <c r="CZ2" s="2"/>
      <c r="DA2" s="291" t="s">
        <v>246</v>
      </c>
      <c r="DB2" s="291"/>
      <c r="DC2" s="291"/>
      <c r="DD2" s="291"/>
      <c r="DE2" s="291"/>
      <c r="DF2" s="291"/>
      <c r="DG2" s="3"/>
      <c r="DH2" s="2"/>
      <c r="DI2" s="291" t="s">
        <v>87</v>
      </c>
      <c r="DJ2" s="291"/>
      <c r="DK2" s="291"/>
      <c r="DL2" s="3"/>
      <c r="DM2" s="2"/>
      <c r="DN2" s="291" t="s">
        <v>81</v>
      </c>
      <c r="DO2" s="291"/>
      <c r="DP2" s="291"/>
      <c r="DQ2" s="3"/>
      <c r="DR2" s="2"/>
      <c r="DS2" s="291" t="s">
        <v>86</v>
      </c>
      <c r="DT2" s="291"/>
      <c r="DU2" s="291"/>
      <c r="DV2" s="3"/>
      <c r="DX2" s="170" t="s">
        <v>82</v>
      </c>
      <c r="DY2" s="3"/>
      <c r="DZ2" s="2">
        <v>0</v>
      </c>
      <c r="EA2" s="291" t="s">
        <v>251</v>
      </c>
      <c r="EB2" s="291"/>
      <c r="EC2" s="291"/>
      <c r="ED2" s="291"/>
      <c r="EE2" s="291"/>
      <c r="EF2" s="291"/>
      <c r="EG2" s="3"/>
    </row>
    <row r="3" spans="1:137" ht="15" customHeight="1" x14ac:dyDescent="0.25">
      <c r="A3" s="3"/>
      <c r="E3" s="3"/>
      <c r="O3" s="3"/>
      <c r="W3" s="3"/>
      <c r="AF3" s="3"/>
      <c r="AN3" s="3"/>
      <c r="AV3" s="3"/>
      <c r="BD3" s="3"/>
      <c r="BS3" s="3"/>
      <c r="CC3" s="3"/>
      <c r="CH3" s="3"/>
      <c r="CM3" s="3"/>
      <c r="CT3" s="3"/>
      <c r="CY3" s="3"/>
      <c r="DG3" s="3"/>
      <c r="DL3" s="3"/>
      <c r="DQ3" s="3"/>
      <c r="DV3" s="3"/>
      <c r="DY3" s="3"/>
      <c r="EG3" s="3"/>
    </row>
    <row r="4" spans="1:137" ht="15" customHeight="1" thickBot="1" x14ac:dyDescent="0.3">
      <c r="A4" s="3"/>
      <c r="C4" s="230"/>
      <c r="D4" s="230"/>
      <c r="E4" s="3"/>
      <c r="G4" s="2" t="s">
        <v>188</v>
      </c>
      <c r="I4" t="s">
        <v>189</v>
      </c>
      <c r="J4" t="s">
        <v>190</v>
      </c>
      <c r="L4" t="s">
        <v>239</v>
      </c>
      <c r="N4" t="s">
        <v>238</v>
      </c>
      <c r="O4" s="3"/>
      <c r="Q4" t="s">
        <v>37</v>
      </c>
      <c r="R4" t="s">
        <v>92</v>
      </c>
      <c r="S4" t="s">
        <v>73</v>
      </c>
      <c r="T4" t="s">
        <v>71</v>
      </c>
      <c r="U4" t="s">
        <v>72</v>
      </c>
      <c r="V4" t="s">
        <v>44</v>
      </c>
      <c r="W4" s="3"/>
      <c r="Y4" t="s">
        <v>16</v>
      </c>
      <c r="Z4" t="s">
        <v>43</v>
      </c>
      <c r="AB4" s="2" t="s">
        <v>42</v>
      </c>
      <c r="AD4" t="s">
        <v>67</v>
      </c>
      <c r="AE4" t="s">
        <v>61</v>
      </c>
      <c r="AF4" s="3"/>
      <c r="AH4" s="4" t="s">
        <v>0</v>
      </c>
      <c r="AJ4" s="4" t="s">
        <v>68</v>
      </c>
      <c r="AK4" s="4" t="s">
        <v>99</v>
      </c>
      <c r="AM4" s="4" t="s">
        <v>64</v>
      </c>
      <c r="AN4" s="3"/>
      <c r="AP4" s="4" t="s">
        <v>0</v>
      </c>
      <c r="AR4" s="4" t="s">
        <v>68</v>
      </c>
      <c r="AS4" s="4" t="s">
        <v>99</v>
      </c>
      <c r="AU4" s="4" t="s">
        <v>64</v>
      </c>
      <c r="AV4" s="3"/>
      <c r="AX4" s="4" t="s">
        <v>0</v>
      </c>
      <c r="AZ4" s="4" t="s">
        <v>68</v>
      </c>
      <c r="BA4" s="4" t="s">
        <v>99</v>
      </c>
      <c r="BC4" s="4" t="s">
        <v>64</v>
      </c>
      <c r="BD4" s="3"/>
      <c r="BF4" s="4" t="s">
        <v>0</v>
      </c>
      <c r="BH4" s="4" t="s">
        <v>68</v>
      </c>
      <c r="BI4" s="4" t="s">
        <v>99</v>
      </c>
      <c r="BK4" s="4" t="s">
        <v>136</v>
      </c>
      <c r="BM4" s="4" t="s">
        <v>101</v>
      </c>
      <c r="BN4" s="4" t="s">
        <v>98</v>
      </c>
      <c r="BP4" s="4" t="s">
        <v>109</v>
      </c>
      <c r="BR4" s="153" t="s">
        <v>110</v>
      </c>
      <c r="BS4" s="3"/>
      <c r="BU4" s="4" t="s">
        <v>0</v>
      </c>
      <c r="BW4" s="4" t="s">
        <v>68</v>
      </c>
      <c r="BX4" s="4" t="s">
        <v>99</v>
      </c>
      <c r="BZ4" s="4" t="s">
        <v>136</v>
      </c>
      <c r="CB4" s="4" t="s">
        <v>169</v>
      </c>
      <c r="CC4" s="3"/>
      <c r="CE4" s="4" t="s">
        <v>68</v>
      </c>
      <c r="CG4" s="4" t="s">
        <v>136</v>
      </c>
      <c r="CH4" s="3"/>
      <c r="CJ4" s="4" t="s">
        <v>68</v>
      </c>
      <c r="CL4" s="4" t="s">
        <v>136</v>
      </c>
      <c r="CM4" s="3"/>
      <c r="CO4" s="4" t="s">
        <v>0</v>
      </c>
      <c r="CQ4" s="4" t="s">
        <v>68</v>
      </c>
      <c r="CS4" s="4" t="s">
        <v>136</v>
      </c>
      <c r="CT4" s="3"/>
      <c r="CV4" s="4" t="s">
        <v>0</v>
      </c>
      <c r="CX4" s="4" t="s">
        <v>64</v>
      </c>
      <c r="CY4" s="3"/>
      <c r="DA4" s="4" t="s">
        <v>0</v>
      </c>
      <c r="DC4" s="4" t="s">
        <v>68</v>
      </c>
      <c r="DD4" s="4" t="s">
        <v>99</v>
      </c>
      <c r="DF4" s="4" t="s">
        <v>64</v>
      </c>
      <c r="DG4" s="3"/>
      <c r="DI4" s="4" t="s">
        <v>0</v>
      </c>
      <c r="DK4" s="4" t="s">
        <v>64</v>
      </c>
      <c r="DL4" s="3"/>
      <c r="DN4" s="4" t="s">
        <v>0</v>
      </c>
      <c r="DP4" s="4" t="s">
        <v>64</v>
      </c>
      <c r="DQ4" s="3"/>
      <c r="DS4" s="4" t="s">
        <v>0</v>
      </c>
      <c r="DU4" s="4" t="s">
        <v>64</v>
      </c>
      <c r="DV4" s="3"/>
      <c r="DX4" s="4" t="s">
        <v>0</v>
      </c>
      <c r="DY4" s="3"/>
      <c r="EA4" s="4" t="s">
        <v>0</v>
      </c>
      <c r="EC4" s="4" t="s">
        <v>68</v>
      </c>
      <c r="ED4" s="4" t="s">
        <v>99</v>
      </c>
      <c r="EF4" s="4" t="s">
        <v>64</v>
      </c>
      <c r="EG4" s="3"/>
    </row>
    <row r="5" spans="1:137" ht="15.75" thickTop="1" x14ac:dyDescent="0.25">
      <c r="A5" s="3"/>
      <c r="C5" s="230"/>
      <c r="D5" s="230"/>
      <c r="E5" s="3"/>
      <c r="G5" s="37">
        <v>1</v>
      </c>
      <c r="I5" t="s">
        <v>186</v>
      </c>
      <c r="L5" t="s">
        <v>187</v>
      </c>
      <c r="N5" t="s">
        <v>187</v>
      </c>
      <c r="O5" s="3"/>
      <c r="Q5" t="s">
        <v>41</v>
      </c>
      <c r="R5" s="71" t="s">
        <v>95</v>
      </c>
      <c r="T5" s="5"/>
      <c r="U5" s="5"/>
      <c r="V5" s="6"/>
      <c r="W5" s="3"/>
      <c r="Y5" t="s">
        <v>17</v>
      </c>
      <c r="Z5" s="5">
        <v>250000</v>
      </c>
      <c r="AB5" s="37" t="s">
        <v>6</v>
      </c>
      <c r="AD5" t="s">
        <v>21</v>
      </c>
      <c r="AF5" s="3"/>
      <c r="AH5" t="s">
        <v>74</v>
      </c>
      <c r="AJ5" t="s">
        <v>70</v>
      </c>
      <c r="AK5" t="s">
        <v>65</v>
      </c>
      <c r="AM5" t="s">
        <v>26</v>
      </c>
      <c r="AN5" s="3"/>
      <c r="AP5" t="s">
        <v>74</v>
      </c>
      <c r="AR5" t="s">
        <v>70</v>
      </c>
      <c r="AS5" t="s">
        <v>65</v>
      </c>
      <c r="AU5" t="s">
        <v>26</v>
      </c>
      <c r="AV5" s="3"/>
      <c r="AX5" t="s">
        <v>74</v>
      </c>
      <c r="AZ5" t="s">
        <v>70</v>
      </c>
      <c r="BA5" t="s">
        <v>65</v>
      </c>
      <c r="BC5" t="s">
        <v>26</v>
      </c>
      <c r="BD5" s="3"/>
      <c r="BF5" t="s">
        <v>74</v>
      </c>
      <c r="BH5" s="37" t="s">
        <v>254</v>
      </c>
      <c r="BI5" s="37" t="s">
        <v>66</v>
      </c>
      <c r="BJ5" s="60"/>
      <c r="BK5" s="5">
        <v>8000</v>
      </c>
      <c r="BL5" s="60"/>
      <c r="BM5" t="s">
        <v>102</v>
      </c>
      <c r="BN5" s="60"/>
      <c r="BO5" s="60"/>
      <c r="BP5" t="s">
        <v>100</v>
      </c>
      <c r="BR5" s="5">
        <v>60000</v>
      </c>
      <c r="BS5" s="3"/>
      <c r="BU5" t="s">
        <v>74</v>
      </c>
      <c r="BW5" t="s">
        <v>70</v>
      </c>
      <c r="BX5" t="s">
        <v>65</v>
      </c>
      <c r="BY5" s="60"/>
      <c r="BZ5" s="5">
        <v>8000</v>
      </c>
      <c r="CA5" s="5"/>
      <c r="CB5" t="s">
        <v>215</v>
      </c>
      <c r="CC5" s="3"/>
      <c r="CE5" s="37" t="s">
        <v>70</v>
      </c>
      <c r="CG5" s="5">
        <v>8000</v>
      </c>
      <c r="CH5" s="3"/>
      <c r="CJ5" t="s">
        <v>70</v>
      </c>
      <c r="CL5" s="5">
        <v>8000</v>
      </c>
      <c r="CM5" s="3"/>
      <c r="CO5" t="s">
        <v>74</v>
      </c>
      <c r="CQ5" t="s">
        <v>70</v>
      </c>
      <c r="CS5" s="5">
        <v>8000</v>
      </c>
      <c r="CT5" s="3"/>
      <c r="CV5" t="s">
        <v>74</v>
      </c>
      <c r="CX5" t="s">
        <v>26</v>
      </c>
      <c r="CY5" s="3"/>
      <c r="DA5" t="s">
        <v>74</v>
      </c>
      <c r="DC5" t="s">
        <v>70</v>
      </c>
      <c r="DD5" t="s">
        <v>65</v>
      </c>
      <c r="DF5" t="s">
        <v>26</v>
      </c>
      <c r="DG5" s="3"/>
      <c r="DI5" t="s">
        <v>74</v>
      </c>
      <c r="DK5" t="s">
        <v>26</v>
      </c>
      <c r="DL5" s="3"/>
      <c r="DN5" t="s">
        <v>74</v>
      </c>
      <c r="DP5" t="s">
        <v>26</v>
      </c>
      <c r="DQ5" s="3"/>
      <c r="DS5" t="s">
        <v>74</v>
      </c>
      <c r="DU5" t="s">
        <v>26</v>
      </c>
      <c r="DV5" s="3"/>
      <c r="DX5" t="s">
        <v>74</v>
      </c>
      <c r="DY5" s="3"/>
      <c r="EA5" t="s">
        <v>74</v>
      </c>
      <c r="EC5" t="s">
        <v>70</v>
      </c>
      <c r="ED5" t="s">
        <v>65</v>
      </c>
      <c r="EF5" t="s">
        <v>26</v>
      </c>
      <c r="EG5" s="3"/>
    </row>
    <row r="6" spans="1:137" x14ac:dyDescent="0.25">
      <c r="A6" s="3"/>
      <c r="C6" s="230"/>
      <c r="D6" s="230"/>
      <c r="E6" s="3"/>
      <c r="G6" s="37">
        <v>2</v>
      </c>
      <c r="I6" t="s">
        <v>191</v>
      </c>
      <c r="J6">
        <v>1</v>
      </c>
      <c r="L6">
        <v>2025</v>
      </c>
      <c r="N6">
        <v>2025</v>
      </c>
      <c r="O6" s="3"/>
      <c r="Q6" t="s">
        <v>3</v>
      </c>
      <c r="R6">
        <v>1</v>
      </c>
      <c r="S6">
        <v>5</v>
      </c>
      <c r="T6" s="5"/>
      <c r="U6" s="5">
        <v>7000000</v>
      </c>
      <c r="V6" s="6" t="str">
        <f>HYPERLINK("#_"&amp;GrantTypes[[#This Row],[No.]],"Go to grant lists")</f>
        <v>Go to grant lists</v>
      </c>
      <c r="W6" s="3"/>
      <c r="Y6" t="s">
        <v>18</v>
      </c>
      <c r="Z6" s="5">
        <v>200000</v>
      </c>
      <c r="AB6" s="37" t="s">
        <v>7</v>
      </c>
      <c r="AD6" t="s">
        <v>22</v>
      </c>
      <c r="AE6" t="s">
        <v>62</v>
      </c>
      <c r="AF6" s="3"/>
      <c r="AH6" t="s">
        <v>6</v>
      </c>
      <c r="AJ6" s="37" t="s">
        <v>140</v>
      </c>
      <c r="AK6" s="37" t="s">
        <v>66</v>
      </c>
      <c r="AM6" t="s">
        <v>34</v>
      </c>
      <c r="AN6" s="3"/>
      <c r="AP6" t="s">
        <v>6</v>
      </c>
      <c r="AR6" s="37" t="s">
        <v>140</v>
      </c>
      <c r="AS6" s="37" t="s">
        <v>66</v>
      </c>
      <c r="AU6" t="s">
        <v>34</v>
      </c>
      <c r="AV6" s="3"/>
      <c r="AX6" t="s">
        <v>6</v>
      </c>
      <c r="AZ6" s="37" t="s">
        <v>140</v>
      </c>
      <c r="BA6" s="37" t="s">
        <v>66</v>
      </c>
      <c r="BC6" t="s">
        <v>34</v>
      </c>
      <c r="BD6" s="3"/>
      <c r="BF6" t="s">
        <v>6</v>
      </c>
      <c r="BH6" s="37" t="s">
        <v>255</v>
      </c>
      <c r="BI6" s="37" t="s">
        <v>66</v>
      </c>
      <c r="BJ6" s="5"/>
      <c r="BL6" s="5"/>
      <c r="BM6" t="s">
        <v>103</v>
      </c>
      <c r="BN6" s="5">
        <v>50000</v>
      </c>
      <c r="BO6" s="5"/>
      <c r="BP6" t="s">
        <v>142</v>
      </c>
      <c r="BS6" s="3"/>
      <c r="BU6" t="s">
        <v>6</v>
      </c>
      <c r="BW6" s="37" t="s">
        <v>20</v>
      </c>
      <c r="BX6" s="37" t="s">
        <v>66</v>
      </c>
      <c r="BY6" s="5"/>
      <c r="CB6" t="s">
        <v>170</v>
      </c>
      <c r="CC6" s="3"/>
      <c r="CE6" s="37" t="s">
        <v>20</v>
      </c>
      <c r="CH6" s="3"/>
      <c r="CJ6" t="s">
        <v>20</v>
      </c>
      <c r="CM6" s="3"/>
      <c r="CO6" t="s">
        <v>6</v>
      </c>
      <c r="CQ6" s="37" t="s">
        <v>129</v>
      </c>
      <c r="CT6" s="3"/>
      <c r="CV6" t="s">
        <v>6</v>
      </c>
      <c r="CX6" t="s">
        <v>248</v>
      </c>
      <c r="CY6" s="3"/>
      <c r="DA6" t="s">
        <v>6</v>
      </c>
      <c r="DC6" s="37" t="s">
        <v>108</v>
      </c>
      <c r="DD6" s="37" t="s">
        <v>66</v>
      </c>
      <c r="DF6" s="37" t="s">
        <v>107</v>
      </c>
      <c r="DG6" s="3"/>
      <c r="DI6" t="s">
        <v>6</v>
      </c>
      <c r="DK6" s="37" t="s">
        <v>112</v>
      </c>
      <c r="DL6" s="3"/>
      <c r="DN6" t="s">
        <v>6</v>
      </c>
      <c r="DP6" s="37" t="s">
        <v>112</v>
      </c>
      <c r="DQ6" s="3"/>
      <c r="DS6" t="s">
        <v>6</v>
      </c>
      <c r="DU6" s="37" t="s">
        <v>112</v>
      </c>
      <c r="DV6" s="3"/>
      <c r="DX6" t="s">
        <v>6</v>
      </c>
      <c r="DY6" s="3"/>
      <c r="EA6" t="s">
        <v>6</v>
      </c>
      <c r="EC6" s="37" t="s">
        <v>140</v>
      </c>
      <c r="ED6" s="37" t="s">
        <v>66</v>
      </c>
      <c r="EF6" t="s">
        <v>34</v>
      </c>
      <c r="EG6" s="3"/>
    </row>
    <row r="7" spans="1:137" x14ac:dyDescent="0.25">
      <c r="A7" s="3"/>
      <c r="C7" s="230"/>
      <c r="D7" s="230"/>
      <c r="E7" s="3"/>
      <c r="G7" s="37">
        <v>3</v>
      </c>
      <c r="I7" t="s">
        <v>192</v>
      </c>
      <c r="J7">
        <v>2</v>
      </c>
      <c r="L7">
        <v>2026</v>
      </c>
      <c r="N7">
        <v>2026</v>
      </c>
      <c r="O7" s="3"/>
      <c r="Q7" t="s">
        <v>2</v>
      </c>
      <c r="R7">
        <v>2</v>
      </c>
      <c r="S7">
        <v>5</v>
      </c>
      <c r="T7" s="5">
        <v>10000000</v>
      </c>
      <c r="U7" s="5">
        <v>13000000</v>
      </c>
      <c r="V7" s="6" t="str">
        <f>HYPERLINK("#_"&amp;GrantTypes[[#This Row],[No.]],"Go to grant lists")</f>
        <v>Go to grant lists</v>
      </c>
      <c r="W7" s="3"/>
      <c r="AB7" s="37" t="s">
        <v>8</v>
      </c>
      <c r="AD7" t="s">
        <v>23</v>
      </c>
      <c r="AE7" t="s">
        <v>63</v>
      </c>
      <c r="AF7" s="3"/>
      <c r="AH7" t="s">
        <v>7</v>
      </c>
      <c r="AJ7" s="37" t="s">
        <v>20</v>
      </c>
      <c r="AK7" s="37" t="s">
        <v>66</v>
      </c>
      <c r="AM7" t="s">
        <v>122</v>
      </c>
      <c r="AN7" s="3"/>
      <c r="AP7" t="s">
        <v>7</v>
      </c>
      <c r="AR7" s="37" t="s">
        <v>20</v>
      </c>
      <c r="AS7" s="37" t="s">
        <v>66</v>
      </c>
      <c r="AU7" t="s">
        <v>122</v>
      </c>
      <c r="AV7" s="3"/>
      <c r="AX7" t="s">
        <v>7</v>
      </c>
      <c r="AZ7" s="37" t="s">
        <v>20</v>
      </c>
      <c r="BA7" s="37" t="s">
        <v>66</v>
      </c>
      <c r="BC7" t="s">
        <v>122</v>
      </c>
      <c r="BD7" s="3"/>
      <c r="BF7" t="s">
        <v>7</v>
      </c>
      <c r="BH7" s="37" t="s">
        <v>256</v>
      </c>
      <c r="BI7" s="37" t="s">
        <v>66</v>
      </c>
      <c r="BJ7" s="5"/>
      <c r="BL7" s="5"/>
      <c r="BM7" t="s">
        <v>185</v>
      </c>
      <c r="BN7" s="5">
        <v>100000</v>
      </c>
      <c r="BO7" s="5"/>
      <c r="BP7" t="s">
        <v>143</v>
      </c>
      <c r="BS7" s="3"/>
      <c r="BU7" t="s">
        <v>7</v>
      </c>
      <c r="BY7" s="5"/>
      <c r="CC7" s="3"/>
      <c r="CG7" s="1"/>
      <c r="CH7" s="3"/>
      <c r="CL7" s="1"/>
      <c r="CM7" s="3"/>
      <c r="CO7" t="s">
        <v>7</v>
      </c>
      <c r="CQ7" t="s">
        <v>130</v>
      </c>
      <c r="CS7" s="1"/>
      <c r="CT7" s="3"/>
      <c r="CV7" t="s">
        <v>7</v>
      </c>
      <c r="CX7" s="37" t="s">
        <v>245</v>
      </c>
      <c r="CY7" s="3"/>
      <c r="DA7" t="s">
        <v>7</v>
      </c>
      <c r="DC7" t="s">
        <v>271</v>
      </c>
      <c r="DD7" s="37" t="s">
        <v>65</v>
      </c>
      <c r="DF7" s="37" t="s">
        <v>232</v>
      </c>
      <c r="DG7" s="3"/>
      <c r="DI7" t="s">
        <v>7</v>
      </c>
      <c r="DK7" s="37" t="s">
        <v>111</v>
      </c>
      <c r="DL7" s="3"/>
      <c r="DN7" t="s">
        <v>7</v>
      </c>
      <c r="DP7" s="37" t="s">
        <v>115</v>
      </c>
      <c r="DQ7" s="3"/>
      <c r="DS7" t="s">
        <v>7</v>
      </c>
      <c r="DU7" s="37" t="s">
        <v>111</v>
      </c>
      <c r="DV7" s="3"/>
      <c r="DX7" t="s">
        <v>7</v>
      </c>
      <c r="DY7" s="3"/>
      <c r="EA7" t="s">
        <v>7</v>
      </c>
      <c r="EC7" s="37" t="s">
        <v>20</v>
      </c>
      <c r="ED7" s="37" t="s">
        <v>66</v>
      </c>
      <c r="EF7" t="s">
        <v>122</v>
      </c>
      <c r="EG7" s="3"/>
    </row>
    <row r="8" spans="1:137" x14ac:dyDescent="0.25">
      <c r="A8" s="3"/>
      <c r="C8" s="230"/>
      <c r="D8" s="230"/>
      <c r="E8" s="3"/>
      <c r="G8" s="37">
        <v>4</v>
      </c>
      <c r="I8" t="s">
        <v>193</v>
      </c>
      <c r="J8">
        <v>3</v>
      </c>
      <c r="L8">
        <v>2027</v>
      </c>
      <c r="N8">
        <v>2027</v>
      </c>
      <c r="O8" s="3"/>
      <c r="Q8" t="s">
        <v>1</v>
      </c>
      <c r="R8">
        <v>3</v>
      </c>
      <c r="S8">
        <v>5</v>
      </c>
      <c r="T8" s="5">
        <v>15000000</v>
      </c>
      <c r="U8" s="5">
        <v>25000000</v>
      </c>
      <c r="V8" s="6" t="str">
        <f>HYPERLINK("#_"&amp;GrantTypes[[#This Row],[No.]],"Go to grant lists")</f>
        <v>Go to grant lists</v>
      </c>
      <c r="W8" s="3"/>
      <c r="AB8" s="37" t="s">
        <v>9</v>
      </c>
      <c r="AD8" t="s">
        <v>24</v>
      </c>
      <c r="AE8" t="s">
        <v>63</v>
      </c>
      <c r="AF8" s="3"/>
      <c r="AH8" t="s">
        <v>8</v>
      </c>
      <c r="AJ8" s="37" t="s">
        <v>108</v>
      </c>
      <c r="AK8" s="37" t="s">
        <v>66</v>
      </c>
      <c r="AM8" t="s">
        <v>35</v>
      </c>
      <c r="AN8" s="3"/>
      <c r="AP8" t="s">
        <v>8</v>
      </c>
      <c r="AR8" s="37" t="s">
        <v>141</v>
      </c>
      <c r="AS8" s="37" t="s">
        <v>65</v>
      </c>
      <c r="AU8" t="s">
        <v>35</v>
      </c>
      <c r="AV8" s="3"/>
      <c r="AX8" t="s">
        <v>8</v>
      </c>
      <c r="AZ8" s="37" t="s">
        <v>141</v>
      </c>
      <c r="BA8" s="37" t="s">
        <v>65</v>
      </c>
      <c r="BC8" t="s">
        <v>35</v>
      </c>
      <c r="BD8" s="3"/>
      <c r="BF8" t="s">
        <v>8</v>
      </c>
      <c r="BJ8" s="5"/>
      <c r="BL8" s="5"/>
      <c r="BO8" s="5"/>
      <c r="BP8" t="s">
        <v>144</v>
      </c>
      <c r="BS8" s="3"/>
      <c r="BU8" t="s">
        <v>8</v>
      </c>
      <c r="BY8" s="5"/>
      <c r="CC8" s="3"/>
      <c r="CH8" s="3"/>
      <c r="CM8" s="3"/>
      <c r="CO8" t="s">
        <v>8</v>
      </c>
      <c r="CQ8" t="s">
        <v>131</v>
      </c>
      <c r="CT8" s="3"/>
      <c r="CV8" t="s">
        <v>8</v>
      </c>
      <c r="CY8" s="3"/>
      <c r="DA8" t="s">
        <v>8</v>
      </c>
      <c r="DF8" t="s">
        <v>231</v>
      </c>
      <c r="DG8" s="3"/>
      <c r="DI8" t="s">
        <v>8</v>
      </c>
      <c r="DK8" s="37" t="s">
        <v>115</v>
      </c>
      <c r="DL8" s="3"/>
      <c r="DN8" t="s">
        <v>8</v>
      </c>
      <c r="DP8" s="37" t="s">
        <v>113</v>
      </c>
      <c r="DQ8" s="3"/>
      <c r="DS8" t="s">
        <v>8</v>
      </c>
      <c r="DU8" s="37" t="s">
        <v>115</v>
      </c>
      <c r="DV8" s="3"/>
      <c r="DX8" t="s">
        <v>8</v>
      </c>
      <c r="DY8" s="3"/>
      <c r="EA8" t="s">
        <v>8</v>
      </c>
      <c r="EC8" s="37" t="s">
        <v>108</v>
      </c>
      <c r="ED8" s="37" t="s">
        <v>66</v>
      </c>
      <c r="EF8" t="s">
        <v>35</v>
      </c>
      <c r="EG8" s="3"/>
    </row>
    <row r="9" spans="1:137" x14ac:dyDescent="0.25">
      <c r="A9" s="3"/>
      <c r="C9" s="230"/>
      <c r="D9" s="230"/>
      <c r="E9" s="3"/>
      <c r="G9" s="37">
        <v>5</v>
      </c>
      <c r="I9" t="s">
        <v>194</v>
      </c>
      <c r="J9">
        <v>4</v>
      </c>
      <c r="L9">
        <v>2028</v>
      </c>
      <c r="N9">
        <v>2028</v>
      </c>
      <c r="O9" s="3"/>
      <c r="Q9" t="s">
        <v>79</v>
      </c>
      <c r="R9">
        <v>4</v>
      </c>
      <c r="S9">
        <v>3</v>
      </c>
      <c r="T9" s="5"/>
      <c r="U9" s="5"/>
      <c r="V9" s="6" t="str">
        <f>HYPERLINK("#_"&amp;GrantTypes[[#This Row],[No.]],"Go to grant lists")</f>
        <v>Go to grant lists</v>
      </c>
      <c r="W9" s="3"/>
      <c r="AB9" s="37" t="s">
        <v>10</v>
      </c>
      <c r="AF9" s="3"/>
      <c r="AH9" t="s">
        <v>9</v>
      </c>
      <c r="AJ9" s="37" t="s">
        <v>271</v>
      </c>
      <c r="AK9" s="37" t="s">
        <v>65</v>
      </c>
      <c r="AM9" s="37" t="s">
        <v>36</v>
      </c>
      <c r="AN9" s="3"/>
      <c r="AP9" t="s">
        <v>9</v>
      </c>
      <c r="AR9" s="37" t="s">
        <v>108</v>
      </c>
      <c r="AS9" s="37" t="s">
        <v>66</v>
      </c>
      <c r="AU9" s="37" t="s">
        <v>36</v>
      </c>
      <c r="AV9" s="3"/>
      <c r="AX9" t="s">
        <v>9</v>
      </c>
      <c r="AZ9" s="37" t="s">
        <v>108</v>
      </c>
      <c r="BA9" s="37" t="s">
        <v>66</v>
      </c>
      <c r="BC9" s="37" t="s">
        <v>36</v>
      </c>
      <c r="BD9" s="3"/>
      <c r="BF9" t="s">
        <v>9</v>
      </c>
      <c r="BP9" t="s">
        <v>145</v>
      </c>
      <c r="BS9" s="3"/>
      <c r="BU9" t="s">
        <v>9</v>
      </c>
      <c r="CC9" s="3"/>
      <c r="CH9" s="3"/>
      <c r="CM9" s="3"/>
      <c r="CO9" t="s">
        <v>9</v>
      </c>
      <c r="CT9" s="3"/>
      <c r="CV9" t="s">
        <v>9</v>
      </c>
      <c r="CY9" s="3"/>
      <c r="DA9" t="s">
        <v>9</v>
      </c>
      <c r="DG9" s="3"/>
      <c r="DI9" t="s">
        <v>9</v>
      </c>
      <c r="DL9" s="3"/>
      <c r="DN9" t="s">
        <v>9</v>
      </c>
      <c r="DP9" s="37" t="s">
        <v>178</v>
      </c>
      <c r="DQ9" s="3"/>
      <c r="DS9" t="s">
        <v>9</v>
      </c>
      <c r="DV9" s="3"/>
      <c r="DX9" t="s">
        <v>9</v>
      </c>
      <c r="DY9" s="3"/>
      <c r="EA9" t="s">
        <v>9</v>
      </c>
      <c r="EC9" s="37" t="s">
        <v>271</v>
      </c>
      <c r="ED9" s="37" t="s">
        <v>65</v>
      </c>
      <c r="EF9" s="37" t="s">
        <v>36</v>
      </c>
      <c r="EG9" s="3"/>
    </row>
    <row r="10" spans="1:137" x14ac:dyDescent="0.25">
      <c r="A10" s="3"/>
      <c r="C10" s="230"/>
      <c r="D10" s="230"/>
      <c r="E10" s="3"/>
      <c r="G10" s="37">
        <v>6</v>
      </c>
      <c r="I10" t="s">
        <v>195</v>
      </c>
      <c r="J10">
        <v>5</v>
      </c>
      <c r="L10">
        <v>2029</v>
      </c>
      <c r="N10">
        <v>2029</v>
      </c>
      <c r="O10" s="3"/>
      <c r="Q10" t="s">
        <v>80</v>
      </c>
      <c r="R10">
        <v>5</v>
      </c>
      <c r="S10">
        <v>2</v>
      </c>
      <c r="T10" s="5"/>
      <c r="U10" s="5"/>
      <c r="V10" s="6" t="str">
        <f>HYPERLINK("#_"&amp;GrantTypes[[#This Row],[No.]],"Go to grant lists")</f>
        <v>Go to grant lists</v>
      </c>
      <c r="W10" s="3"/>
      <c r="AB10" s="37" t="s">
        <v>11</v>
      </c>
      <c r="AF10" s="3"/>
      <c r="AH10" t="s">
        <v>10</v>
      </c>
      <c r="AM10" t="s">
        <v>205</v>
      </c>
      <c r="AN10" s="3"/>
      <c r="AP10" t="s">
        <v>10</v>
      </c>
      <c r="AR10" s="37" t="s">
        <v>271</v>
      </c>
      <c r="AS10" s="37" t="s">
        <v>65</v>
      </c>
      <c r="AU10" t="s">
        <v>205</v>
      </c>
      <c r="AV10" s="3"/>
      <c r="AX10" t="s">
        <v>10</v>
      </c>
      <c r="AZ10" t="s">
        <v>271</v>
      </c>
      <c r="BA10" s="37" t="s">
        <v>65</v>
      </c>
      <c r="BC10" t="s">
        <v>205</v>
      </c>
      <c r="BD10" s="3"/>
      <c r="BF10" t="s">
        <v>10</v>
      </c>
      <c r="BP10" t="s">
        <v>146</v>
      </c>
      <c r="BS10" s="3"/>
      <c r="BU10" t="s">
        <v>10</v>
      </c>
      <c r="CC10" s="3"/>
      <c r="CH10" s="3"/>
      <c r="CM10" s="3"/>
      <c r="CO10" t="s">
        <v>10</v>
      </c>
      <c r="CT10" s="3"/>
      <c r="CV10" t="s">
        <v>10</v>
      </c>
      <c r="CY10" s="3"/>
      <c r="DA10" t="s">
        <v>10</v>
      </c>
      <c r="DG10" s="3"/>
      <c r="DI10" t="s">
        <v>10</v>
      </c>
      <c r="DL10" s="3"/>
      <c r="DN10" t="s">
        <v>10</v>
      </c>
      <c r="DP10" s="37" t="s">
        <v>120</v>
      </c>
      <c r="DQ10" s="3"/>
      <c r="DS10" t="s">
        <v>10</v>
      </c>
      <c r="DV10" s="3"/>
      <c r="DX10" t="s">
        <v>10</v>
      </c>
      <c r="DY10" s="3"/>
      <c r="EA10" t="s">
        <v>10</v>
      </c>
      <c r="EF10" t="s">
        <v>205</v>
      </c>
      <c r="EG10" s="3"/>
    </row>
    <row r="11" spans="1:137" x14ac:dyDescent="0.25">
      <c r="A11" s="3"/>
      <c r="C11" s="230"/>
      <c r="D11" s="230"/>
      <c r="E11" s="3"/>
      <c r="G11" s="37">
        <v>7</v>
      </c>
      <c r="I11" t="s">
        <v>196</v>
      </c>
      <c r="J11">
        <v>6</v>
      </c>
      <c r="N11">
        <v>2030</v>
      </c>
      <c r="O11" s="3"/>
      <c r="Q11" t="s">
        <v>85</v>
      </c>
      <c r="R11">
        <v>6</v>
      </c>
      <c r="S11">
        <v>2</v>
      </c>
      <c r="T11" s="5"/>
      <c r="U11" s="5"/>
      <c r="V11" s="6" t="str">
        <f>HYPERLINK("#_"&amp;GrantTypes[[#This Row],[No.]],"Go to grant lists")</f>
        <v>Go to grant lists</v>
      </c>
      <c r="W11" s="3"/>
      <c r="AB11" s="37" t="s">
        <v>12</v>
      </c>
      <c r="AF11" s="3"/>
      <c r="AH11" t="s">
        <v>11</v>
      </c>
      <c r="AN11" s="3"/>
      <c r="AP11" t="s">
        <v>11</v>
      </c>
      <c r="AV11" s="3"/>
      <c r="AX11" t="s">
        <v>11</v>
      </c>
      <c r="BD11" s="3"/>
      <c r="BF11" t="s">
        <v>11</v>
      </c>
      <c r="BP11" t="s">
        <v>147</v>
      </c>
      <c r="BS11" s="3"/>
      <c r="BU11" t="s">
        <v>11</v>
      </c>
      <c r="CC11" s="3"/>
      <c r="CH11" s="3"/>
      <c r="CM11" s="3"/>
      <c r="CO11" t="s">
        <v>11</v>
      </c>
      <c r="CT11" s="3"/>
      <c r="CV11" t="s">
        <v>11</v>
      </c>
      <c r="CY11" s="3"/>
      <c r="DA11" t="s">
        <v>11</v>
      </c>
      <c r="DG11" s="3"/>
      <c r="DI11" t="s">
        <v>11</v>
      </c>
      <c r="DL11" s="3"/>
      <c r="DN11" t="s">
        <v>11</v>
      </c>
      <c r="DP11" s="37" t="s">
        <v>179</v>
      </c>
      <c r="DQ11" s="3"/>
      <c r="DS11" t="s">
        <v>11</v>
      </c>
      <c r="DV11" s="3"/>
      <c r="DX11" t="s">
        <v>11</v>
      </c>
      <c r="DY11" s="3"/>
      <c r="EA11" t="s">
        <v>11</v>
      </c>
      <c r="EG11" s="3"/>
    </row>
    <row r="12" spans="1:137" x14ac:dyDescent="0.25">
      <c r="A12" s="3"/>
      <c r="C12" s="230"/>
      <c r="D12" s="230"/>
      <c r="E12" s="3"/>
      <c r="G12" s="37">
        <v>8</v>
      </c>
      <c r="I12" t="s">
        <v>197</v>
      </c>
      <c r="J12">
        <v>7</v>
      </c>
      <c r="N12">
        <v>2031</v>
      </c>
      <c r="O12" s="3"/>
      <c r="Q12" t="s">
        <v>84</v>
      </c>
      <c r="R12">
        <v>7</v>
      </c>
      <c r="S12">
        <v>2</v>
      </c>
      <c r="T12" s="5"/>
      <c r="U12" s="5"/>
      <c r="V12" s="6" t="str">
        <f>HYPERLINK("#_"&amp;GrantTypes[[#This Row],[No.]],"Go to grant lists")</f>
        <v>Go to grant lists</v>
      </c>
      <c r="W12" s="3"/>
      <c r="AB12" s="37" t="s">
        <v>13</v>
      </c>
      <c r="AF12" s="3"/>
      <c r="AH12" t="s">
        <v>12</v>
      </c>
      <c r="AN12" s="3"/>
      <c r="AP12" t="s">
        <v>12</v>
      </c>
      <c r="AV12" s="3"/>
      <c r="AX12" t="s">
        <v>12</v>
      </c>
      <c r="BD12" s="3"/>
      <c r="BF12" t="s">
        <v>12</v>
      </c>
      <c r="BP12" t="s">
        <v>148</v>
      </c>
      <c r="BS12" s="3"/>
      <c r="BU12" t="s">
        <v>12</v>
      </c>
      <c r="CC12" s="3"/>
      <c r="CH12" s="3"/>
      <c r="CM12" s="3"/>
      <c r="CO12" t="s">
        <v>12</v>
      </c>
      <c r="CT12" s="3"/>
      <c r="CV12" t="s">
        <v>12</v>
      </c>
      <c r="CY12" s="3"/>
      <c r="DA12" t="s">
        <v>12</v>
      </c>
      <c r="DG12" s="3"/>
      <c r="DI12" t="s">
        <v>12</v>
      </c>
      <c r="DL12" s="3"/>
      <c r="DN12" t="s">
        <v>12</v>
      </c>
      <c r="DP12" s="37" t="s">
        <v>137</v>
      </c>
      <c r="DQ12" s="3"/>
      <c r="DS12" t="s">
        <v>12</v>
      </c>
      <c r="DV12" s="3"/>
      <c r="DX12" t="s">
        <v>12</v>
      </c>
      <c r="DY12" s="3"/>
      <c r="EA12" t="s">
        <v>12</v>
      </c>
      <c r="EG12" s="3"/>
    </row>
    <row r="13" spans="1:137" x14ac:dyDescent="0.25">
      <c r="A13" s="3"/>
      <c r="C13" s="230"/>
      <c r="D13" s="230"/>
      <c r="E13" s="3"/>
      <c r="G13" s="37">
        <v>9</v>
      </c>
      <c r="I13" t="s">
        <v>212</v>
      </c>
      <c r="J13">
        <v>8</v>
      </c>
      <c r="N13">
        <v>2032</v>
      </c>
      <c r="O13" s="3"/>
      <c r="Q13" t="s">
        <v>78</v>
      </c>
      <c r="R13">
        <v>8</v>
      </c>
      <c r="S13">
        <v>1</v>
      </c>
      <c r="T13" s="5"/>
      <c r="U13" s="5"/>
      <c r="V13" s="6" t="str">
        <f>HYPERLINK("#_"&amp;GrantTypes[[#This Row],[No.]],"Go to grant lists")</f>
        <v>Go to grant lists</v>
      </c>
      <c r="W13" s="3"/>
      <c r="AF13" s="3"/>
      <c r="AH13" t="s">
        <v>13</v>
      </c>
      <c r="AN13" s="3"/>
      <c r="AP13" t="s">
        <v>13</v>
      </c>
      <c r="AV13" s="3"/>
      <c r="AX13" t="s">
        <v>13</v>
      </c>
      <c r="BD13" s="3"/>
      <c r="BF13" t="s">
        <v>13</v>
      </c>
      <c r="BP13" t="s">
        <v>149</v>
      </c>
      <c r="BS13" s="3"/>
      <c r="BU13" t="s">
        <v>13</v>
      </c>
      <c r="CC13" s="3"/>
      <c r="CH13" s="3"/>
      <c r="CM13" s="3"/>
      <c r="CO13" t="s">
        <v>13</v>
      </c>
      <c r="CT13" s="3"/>
      <c r="CV13" t="s">
        <v>13</v>
      </c>
      <c r="CY13" s="3"/>
      <c r="DA13" t="s">
        <v>13</v>
      </c>
      <c r="DG13" s="3"/>
      <c r="DI13" t="s">
        <v>13</v>
      </c>
      <c r="DL13" s="3"/>
      <c r="DN13" t="s">
        <v>13</v>
      </c>
      <c r="DP13" s="37" t="s">
        <v>138</v>
      </c>
      <c r="DQ13" s="3"/>
      <c r="DS13" t="s">
        <v>13</v>
      </c>
      <c r="DV13" s="3"/>
      <c r="DX13" t="s">
        <v>13</v>
      </c>
      <c r="DY13" s="3"/>
      <c r="EA13" t="s">
        <v>13</v>
      </c>
      <c r="EG13" s="3"/>
    </row>
    <row r="14" spans="1:137" x14ac:dyDescent="0.25">
      <c r="A14" s="3"/>
      <c r="C14" s="230"/>
      <c r="D14" s="230"/>
      <c r="E14" s="3"/>
      <c r="G14" s="37">
        <v>10</v>
      </c>
      <c r="I14" t="s">
        <v>198</v>
      </c>
      <c r="J14">
        <v>9</v>
      </c>
      <c r="N14">
        <v>2033</v>
      </c>
      <c r="O14" s="3"/>
      <c r="Q14" t="s">
        <v>237</v>
      </c>
      <c r="R14">
        <v>9</v>
      </c>
      <c r="T14" s="5">
        <v>300000</v>
      </c>
      <c r="U14" s="5"/>
      <c r="V14" s="6" t="str">
        <f>HYPERLINK("#_"&amp;GrantTypes[[#This Row],[No.]],"Go to grant lists")</f>
        <v>Go to grant lists</v>
      </c>
      <c r="W14" s="3"/>
      <c r="AF14" s="3"/>
      <c r="AH14" t="s">
        <v>77</v>
      </c>
      <c r="AN14" s="3"/>
      <c r="AP14" t="s">
        <v>77</v>
      </c>
      <c r="AV14" s="3"/>
      <c r="AX14" t="s">
        <v>77</v>
      </c>
      <c r="BD14" s="3"/>
      <c r="BF14" t="s">
        <v>77</v>
      </c>
      <c r="BP14" t="s">
        <v>150</v>
      </c>
      <c r="BS14" s="3"/>
      <c r="BU14" t="s">
        <v>77</v>
      </c>
      <c r="CC14" s="3"/>
      <c r="CH14" s="3"/>
      <c r="CM14" s="3"/>
      <c r="CO14" t="s">
        <v>77</v>
      </c>
      <c r="CT14" s="3"/>
      <c r="CV14" t="s">
        <v>77</v>
      </c>
      <c r="CY14" s="3"/>
      <c r="DA14" t="s">
        <v>77</v>
      </c>
      <c r="DG14" s="3"/>
      <c r="DI14" t="s">
        <v>77</v>
      </c>
      <c r="DL14" s="3"/>
      <c r="DN14" t="s">
        <v>77</v>
      </c>
      <c r="DP14" s="37" t="s">
        <v>114</v>
      </c>
      <c r="DQ14" s="3"/>
      <c r="DS14" t="s">
        <v>77</v>
      </c>
      <c r="DV14" s="3"/>
      <c r="DX14" t="s">
        <v>77</v>
      </c>
      <c r="DY14" s="3"/>
      <c r="EA14" t="s">
        <v>77</v>
      </c>
      <c r="EG14" s="3"/>
    </row>
    <row r="15" spans="1:137" x14ac:dyDescent="0.25">
      <c r="A15" s="3"/>
      <c r="C15" s="230"/>
      <c r="D15" s="230"/>
      <c r="E15" s="3"/>
      <c r="G15" s="37">
        <v>11</v>
      </c>
      <c r="I15" t="s">
        <v>199</v>
      </c>
      <c r="J15">
        <v>10</v>
      </c>
      <c r="N15">
        <v>2034</v>
      </c>
      <c r="O15" s="3"/>
      <c r="Q15" t="s">
        <v>246</v>
      </c>
      <c r="R15">
        <v>10</v>
      </c>
      <c r="T15" s="5">
        <v>300000</v>
      </c>
      <c r="U15" s="5"/>
      <c r="V15" s="240" t="str">
        <f>HYPERLINK("#_"&amp;GrantTypes[[#This Row],[No.]],"Go to grant lists")</f>
        <v>Go to grant lists</v>
      </c>
      <c r="W15" s="3"/>
      <c r="AF15" s="3"/>
      <c r="AN15" s="3"/>
      <c r="AV15" s="3"/>
      <c r="BD15" s="3"/>
      <c r="BP15" t="s">
        <v>151</v>
      </c>
      <c r="BS15" s="3"/>
      <c r="CC15" s="3"/>
      <c r="CH15" s="3"/>
      <c r="CM15" s="3"/>
      <c r="CT15" s="3"/>
      <c r="CY15" s="3"/>
      <c r="DG15" s="3"/>
      <c r="DL15" s="3"/>
      <c r="DP15" s="37" t="s">
        <v>123</v>
      </c>
      <c r="DQ15" s="3"/>
      <c r="DV15" s="3"/>
      <c r="DY15" s="3"/>
      <c r="EG15" s="3"/>
    </row>
    <row r="16" spans="1:137" x14ac:dyDescent="0.25">
      <c r="A16" s="3"/>
      <c r="C16" s="230"/>
      <c r="D16" s="230"/>
      <c r="E16" s="3"/>
      <c r="G16" s="37">
        <v>12</v>
      </c>
      <c r="I16" t="s">
        <v>200</v>
      </c>
      <c r="J16">
        <v>11</v>
      </c>
      <c r="N16">
        <v>2035</v>
      </c>
      <c r="O16" s="3"/>
      <c r="Q16" t="s">
        <v>177</v>
      </c>
      <c r="R16">
        <v>11</v>
      </c>
      <c r="T16" s="5">
        <v>100000</v>
      </c>
      <c r="U16" s="5"/>
      <c r="V16" s="6" t="str">
        <f>HYPERLINK("#_"&amp;GrantTypes[[#This Row],[No.]],"Go to grant lists")</f>
        <v>Go to grant lists</v>
      </c>
      <c r="W16" s="3"/>
      <c r="AF16" s="3"/>
      <c r="AH16" s="1"/>
      <c r="AN16" s="3"/>
      <c r="AP16" s="1"/>
      <c r="AV16" s="3"/>
      <c r="AX16" s="1"/>
      <c r="BD16" s="3"/>
      <c r="BP16" t="s">
        <v>152</v>
      </c>
      <c r="BS16" s="3"/>
      <c r="CC16" s="3"/>
      <c r="CH16" s="3"/>
      <c r="CM16" s="3"/>
      <c r="CT16" s="3"/>
      <c r="CV16" s="1"/>
      <c r="CY16" s="3"/>
      <c r="DA16" s="1"/>
      <c r="DG16" s="3"/>
      <c r="DL16" s="3"/>
      <c r="DQ16" s="3"/>
      <c r="DV16" s="3"/>
      <c r="DY16" s="3"/>
      <c r="EA16" s="1"/>
      <c r="EG16" s="3"/>
    </row>
    <row r="17" spans="1:137" x14ac:dyDescent="0.25">
      <c r="A17" s="3"/>
      <c r="C17" s="230"/>
      <c r="D17" s="230"/>
      <c r="E17" s="3"/>
      <c r="G17" s="37">
        <v>13</v>
      </c>
      <c r="I17" t="s">
        <v>201</v>
      </c>
      <c r="J17">
        <v>12</v>
      </c>
      <c r="N17">
        <v>2036</v>
      </c>
      <c r="O17" s="3"/>
      <c r="Q17" t="s">
        <v>230</v>
      </c>
      <c r="R17">
        <v>12</v>
      </c>
      <c r="S17">
        <v>1</v>
      </c>
      <c r="T17" s="5"/>
      <c r="U17" s="5">
        <v>80000</v>
      </c>
      <c r="V17" s="6" t="str">
        <f>HYPERLINK("#_"&amp;GrantTypes[[#This Row],[No.]],"Go to grant lists")</f>
        <v>Go to grant lists</v>
      </c>
      <c r="W17" s="3"/>
      <c r="AF17" s="3"/>
      <c r="AN17" s="3"/>
      <c r="AV17" s="3"/>
      <c r="BD17" s="3"/>
      <c r="BP17" t="s">
        <v>153</v>
      </c>
      <c r="BS17" s="3"/>
      <c r="CC17" s="3"/>
      <c r="CH17" s="3"/>
      <c r="CM17" s="3"/>
      <c r="CT17" s="3"/>
      <c r="CY17" s="3"/>
      <c r="DG17" s="3"/>
      <c r="DL17" s="3"/>
      <c r="DQ17" s="3"/>
      <c r="DV17" s="3"/>
      <c r="DY17" s="3"/>
      <c r="EG17" s="3"/>
    </row>
    <row r="18" spans="1:137" x14ac:dyDescent="0.25">
      <c r="A18" s="3"/>
      <c r="C18" s="230"/>
      <c r="D18" s="230"/>
      <c r="E18" s="3"/>
      <c r="G18" s="37">
        <v>14</v>
      </c>
      <c r="N18">
        <v>2037</v>
      </c>
      <c r="O18" s="3"/>
      <c r="Q18" t="s">
        <v>176</v>
      </c>
      <c r="R18">
        <v>13</v>
      </c>
      <c r="T18" s="5"/>
      <c r="U18" s="5">
        <v>100000</v>
      </c>
      <c r="V18" s="6" t="str">
        <f>HYPERLINK("#_"&amp;GrantTypes[[#This Row],[No.]],"Go to grant lists")</f>
        <v>Go to grant lists</v>
      </c>
      <c r="W18" s="3"/>
      <c r="AF18" s="3"/>
      <c r="AN18" s="3"/>
      <c r="AV18" s="3"/>
      <c r="BD18" s="3"/>
      <c r="BP18" t="s">
        <v>154</v>
      </c>
      <c r="BS18" s="3"/>
      <c r="CC18" s="3"/>
      <c r="CH18" s="3"/>
      <c r="CM18" s="3"/>
      <c r="CT18" s="3"/>
      <c r="CX18" s="37"/>
      <c r="CY18" s="3"/>
      <c r="DG18" s="3"/>
      <c r="DL18" s="3"/>
      <c r="DQ18" s="3"/>
      <c r="DV18" s="3"/>
      <c r="DY18" s="3"/>
      <c r="EG18" s="3"/>
    </row>
    <row r="19" spans="1:137" x14ac:dyDescent="0.25">
      <c r="A19" s="3"/>
      <c r="C19" s="230"/>
      <c r="D19" s="230"/>
      <c r="E19" s="3"/>
      <c r="G19" s="37">
        <v>15</v>
      </c>
      <c r="N19">
        <v>2038</v>
      </c>
      <c r="O19" s="3"/>
      <c r="Q19" t="s">
        <v>82</v>
      </c>
      <c r="R19">
        <v>14</v>
      </c>
      <c r="T19" s="5"/>
      <c r="U19" s="5"/>
      <c r="V19" s="6" t="str">
        <f>HYPERLINK("#_"&amp;GrantTypes[[#This Row],[No.]],"Go to grant lists")</f>
        <v>Go to grant lists</v>
      </c>
      <c r="W19" s="3"/>
      <c r="AF19" s="3"/>
      <c r="AN19" s="3"/>
      <c r="AV19" s="3"/>
      <c r="BD19" s="3"/>
      <c r="BM19" s="37"/>
      <c r="BN19" s="37"/>
      <c r="BP19" t="s">
        <v>155</v>
      </c>
      <c r="BS19" s="3"/>
      <c r="CC19" s="3"/>
      <c r="CH19" s="3"/>
      <c r="CM19" s="3"/>
      <c r="CT19" s="3"/>
      <c r="CX19" s="37"/>
      <c r="CY19" s="3"/>
      <c r="DF19" s="37"/>
      <c r="DG19" s="3"/>
      <c r="DL19" s="3"/>
      <c r="DQ19" s="3"/>
      <c r="DV19" s="3"/>
      <c r="DY19" s="3"/>
      <c r="EG19" s="3"/>
    </row>
    <row r="20" spans="1:137" x14ac:dyDescent="0.25">
      <c r="A20" s="3"/>
      <c r="C20" s="230"/>
      <c r="D20" s="230"/>
      <c r="E20" s="3"/>
      <c r="G20" s="37">
        <v>16</v>
      </c>
      <c r="N20">
        <v>2039</v>
      </c>
      <c r="O20" s="3"/>
      <c r="Q20" s="37" t="s">
        <v>251</v>
      </c>
      <c r="R20" s="37">
        <v>15</v>
      </c>
      <c r="S20" s="37"/>
      <c r="T20" s="255"/>
      <c r="U20" s="255"/>
      <c r="V20" s="240" t="str">
        <f>HYPERLINK("#_"&amp;GrantTypes[[#This Row],[No.]],"Go to grant lists")</f>
        <v>Go to grant lists</v>
      </c>
      <c r="W20" s="241"/>
      <c r="X20" s="37"/>
      <c r="Y20" s="37"/>
      <c r="Z20" s="37"/>
      <c r="AA20" s="37"/>
      <c r="AC20" s="37"/>
      <c r="AD20" s="37"/>
      <c r="AE20" s="37"/>
      <c r="AF20" s="241"/>
      <c r="AG20" s="37"/>
      <c r="AH20" s="37"/>
      <c r="AI20" s="37"/>
      <c r="AJ20" s="37"/>
      <c r="AK20" s="37"/>
      <c r="AL20" s="37"/>
      <c r="AM20" s="37"/>
      <c r="AN20" s="241"/>
      <c r="AO20" s="37"/>
      <c r="AP20" s="37"/>
      <c r="AQ20" s="37"/>
      <c r="AR20" s="37"/>
      <c r="AS20" s="37"/>
      <c r="AT20" s="37"/>
      <c r="AU20" s="37"/>
      <c r="AV20" s="241"/>
      <c r="AW20" s="37"/>
      <c r="AX20" s="37"/>
      <c r="AY20" s="37"/>
      <c r="AZ20" s="37"/>
      <c r="BA20" s="37"/>
      <c r="BB20" s="37"/>
      <c r="BC20" s="37"/>
      <c r="BD20" s="241"/>
      <c r="BM20" s="37"/>
      <c r="BN20" s="37"/>
      <c r="BO20" s="37"/>
      <c r="BP20" t="s">
        <v>156</v>
      </c>
      <c r="BS20" s="241"/>
      <c r="CC20" s="3"/>
      <c r="CH20" s="3"/>
      <c r="CM20" s="3"/>
      <c r="CN20" s="37"/>
      <c r="CO20" s="37"/>
      <c r="CP20" s="37"/>
      <c r="CQ20" s="37"/>
      <c r="CR20" s="37"/>
      <c r="CS20" s="37"/>
      <c r="CT20" s="241"/>
      <c r="CU20" s="37"/>
      <c r="CV20" s="37"/>
      <c r="CW20" s="37"/>
      <c r="CX20" s="37"/>
      <c r="CY20" s="241"/>
      <c r="CZ20" s="37"/>
      <c r="DA20" s="37"/>
      <c r="DB20" s="37"/>
      <c r="DC20" s="37"/>
      <c r="DD20" s="37"/>
      <c r="DE20" s="37"/>
      <c r="DF20" s="37"/>
      <c r="DG20" s="241"/>
      <c r="DL20" s="3"/>
      <c r="DQ20" s="3"/>
      <c r="DV20" s="3"/>
      <c r="DY20" s="3"/>
      <c r="DZ20" s="37"/>
      <c r="EA20" s="37"/>
      <c r="EB20" s="37"/>
      <c r="EC20" s="37"/>
      <c r="ED20" s="37"/>
      <c r="EE20" s="37"/>
      <c r="EF20" s="37"/>
      <c r="EG20" s="241"/>
    </row>
    <row r="21" spans="1:137" x14ac:dyDescent="0.25">
      <c r="A21" s="3"/>
      <c r="C21" s="230"/>
      <c r="D21" s="230"/>
      <c r="E21" s="3"/>
      <c r="G21" s="37">
        <v>17</v>
      </c>
      <c r="N21">
        <v>2040</v>
      </c>
      <c r="O21" s="3"/>
      <c r="Q21" s="37"/>
      <c r="R21" s="37"/>
      <c r="S21" s="37"/>
      <c r="T21" s="37"/>
      <c r="U21" s="37"/>
      <c r="V21" s="37"/>
      <c r="W21" s="241"/>
      <c r="X21" s="37"/>
      <c r="Y21" s="37"/>
      <c r="Z21" s="37"/>
      <c r="AA21" s="37"/>
      <c r="AC21" s="37"/>
      <c r="AD21" s="37"/>
      <c r="AE21" s="37"/>
      <c r="AF21" s="241"/>
      <c r="AG21" s="37"/>
      <c r="AH21" s="37"/>
      <c r="AI21" s="37"/>
      <c r="AJ21" s="37"/>
      <c r="AK21" s="37"/>
      <c r="AL21" s="37"/>
      <c r="AM21" s="37"/>
      <c r="AN21" s="241"/>
      <c r="AO21" s="37"/>
      <c r="AP21" s="37"/>
      <c r="AQ21" s="37"/>
      <c r="AR21" s="37"/>
      <c r="AS21" s="37"/>
      <c r="AT21" s="37"/>
      <c r="AU21" s="37"/>
      <c r="AV21" s="241"/>
      <c r="AW21" s="37"/>
      <c r="AX21" s="37"/>
      <c r="AY21" s="37"/>
      <c r="AZ21" s="37"/>
      <c r="BA21" s="37"/>
      <c r="BB21" s="37"/>
      <c r="BC21" s="37"/>
      <c r="BD21" s="241"/>
      <c r="BM21" s="37"/>
      <c r="BN21" s="37"/>
      <c r="BO21" s="37"/>
      <c r="BP21" t="s">
        <v>157</v>
      </c>
      <c r="BS21" s="241"/>
      <c r="CC21" s="3"/>
      <c r="CH21" s="3"/>
      <c r="CM21" s="3"/>
      <c r="CN21" s="37"/>
      <c r="CO21" s="37"/>
      <c r="CP21" s="37"/>
      <c r="CQ21" s="37"/>
      <c r="CR21" s="37"/>
      <c r="CS21" s="37"/>
      <c r="CT21" s="241"/>
      <c r="CU21" s="37"/>
      <c r="CV21" s="37"/>
      <c r="CW21" s="37"/>
      <c r="CX21" s="37"/>
      <c r="CY21" s="241"/>
      <c r="CZ21" s="37"/>
      <c r="DA21" s="37"/>
      <c r="DB21" s="37"/>
      <c r="DC21" s="37"/>
      <c r="DD21" s="37"/>
      <c r="DE21" s="37"/>
      <c r="DF21" s="37"/>
      <c r="DG21" s="241"/>
      <c r="DL21" s="3"/>
      <c r="DQ21" s="3"/>
      <c r="DV21" s="3"/>
      <c r="DY21" s="3"/>
      <c r="DZ21" s="37"/>
      <c r="EA21" s="37"/>
      <c r="EB21" s="37"/>
      <c r="EC21" s="37"/>
      <c r="ED21" s="37"/>
      <c r="EE21" s="37"/>
      <c r="EF21" s="37"/>
      <c r="EG21" s="241"/>
    </row>
    <row r="22" spans="1:137" x14ac:dyDescent="0.25">
      <c r="A22" s="3"/>
      <c r="C22" s="230"/>
      <c r="D22" s="230"/>
      <c r="E22" s="3"/>
      <c r="G22" s="37">
        <v>18</v>
      </c>
      <c r="N22">
        <v>2041</v>
      </c>
      <c r="O22" s="3"/>
      <c r="Q22" s="37"/>
      <c r="R22" s="37"/>
      <c r="S22" s="37"/>
      <c r="T22" s="37"/>
      <c r="U22" s="37"/>
      <c r="V22" s="37"/>
      <c r="W22" s="241"/>
      <c r="X22" s="37"/>
      <c r="Y22" s="37"/>
      <c r="Z22" s="37"/>
      <c r="AA22" s="37"/>
      <c r="AC22" s="37"/>
      <c r="AD22" s="37"/>
      <c r="AE22" s="37"/>
      <c r="AF22" s="241"/>
      <c r="AG22" s="37"/>
      <c r="AH22" s="37"/>
      <c r="AI22" s="37"/>
      <c r="AJ22" s="37"/>
      <c r="AK22" s="37"/>
      <c r="AL22" s="37"/>
      <c r="AM22" s="37"/>
      <c r="AN22" s="241"/>
      <c r="AO22" s="37"/>
      <c r="AP22" s="37"/>
      <c r="AQ22" s="37"/>
      <c r="AR22" s="37"/>
      <c r="AS22" s="37"/>
      <c r="AT22" s="37"/>
      <c r="AU22" s="37"/>
      <c r="AV22" s="241"/>
      <c r="AW22" s="37"/>
      <c r="AX22" s="37"/>
      <c r="AY22" s="37"/>
      <c r="AZ22" s="37"/>
      <c r="BA22" s="37"/>
      <c r="BB22" s="37"/>
      <c r="BC22" s="37"/>
      <c r="BD22" s="241"/>
      <c r="BM22" s="37"/>
      <c r="BN22" s="37"/>
      <c r="BO22" s="37"/>
      <c r="BP22" t="s">
        <v>182</v>
      </c>
      <c r="BS22" s="241"/>
      <c r="CC22" s="3"/>
      <c r="CH22" s="3"/>
      <c r="CM22" s="3"/>
      <c r="CN22" s="37"/>
      <c r="CO22" s="37"/>
      <c r="CP22" s="37"/>
      <c r="CQ22" s="37"/>
      <c r="CR22" s="37"/>
      <c r="CS22" s="37"/>
      <c r="CT22" s="241"/>
      <c r="CU22" s="37"/>
      <c r="CV22" s="37"/>
      <c r="CW22" s="37"/>
      <c r="CX22" s="37"/>
      <c r="CY22" s="241"/>
      <c r="CZ22" s="37"/>
      <c r="DA22" s="37"/>
      <c r="DB22" s="37"/>
      <c r="DC22" s="37"/>
      <c r="DD22" s="37"/>
      <c r="DE22" s="37"/>
      <c r="DF22" s="37"/>
      <c r="DG22" s="241"/>
      <c r="DL22" s="3"/>
      <c r="DQ22" s="3"/>
      <c r="DV22" s="3"/>
      <c r="DY22" s="3"/>
      <c r="DZ22" s="37"/>
      <c r="EA22" s="37"/>
      <c r="EB22" s="37"/>
      <c r="EC22" s="37"/>
      <c r="ED22" s="37"/>
      <c r="EE22" s="37"/>
      <c r="EF22" s="37"/>
      <c r="EG22" s="241"/>
    </row>
    <row r="23" spans="1:137" x14ac:dyDescent="0.25">
      <c r="A23" s="3"/>
      <c r="C23" s="230"/>
      <c r="D23" s="230"/>
      <c r="E23" s="3"/>
      <c r="G23" s="37">
        <v>19</v>
      </c>
      <c r="O23" s="3"/>
      <c r="Q23" s="37"/>
      <c r="R23" s="37"/>
      <c r="S23" s="37"/>
      <c r="T23" s="37"/>
      <c r="U23" s="37"/>
      <c r="V23" s="37"/>
      <c r="W23" s="241"/>
      <c r="X23" s="37"/>
      <c r="Y23" s="37"/>
      <c r="Z23" s="37"/>
      <c r="AA23" s="37"/>
      <c r="AC23" s="37"/>
      <c r="AD23" s="37"/>
      <c r="AE23" s="37"/>
      <c r="AF23" s="241"/>
      <c r="AG23" s="37"/>
      <c r="AH23" s="37"/>
      <c r="AI23" s="37"/>
      <c r="AJ23" s="37"/>
      <c r="AK23" s="37"/>
      <c r="AL23" s="37"/>
      <c r="AM23" s="37"/>
      <c r="AN23" s="241"/>
      <c r="AO23" s="37"/>
      <c r="AP23" s="37"/>
      <c r="AQ23" s="37"/>
      <c r="AR23" s="37"/>
      <c r="AS23" s="37"/>
      <c r="AT23" s="37"/>
      <c r="AU23" s="37"/>
      <c r="AV23" s="241"/>
      <c r="AW23" s="37"/>
      <c r="AX23" s="37"/>
      <c r="AY23" s="37"/>
      <c r="AZ23" s="37"/>
      <c r="BA23" s="37"/>
      <c r="BB23" s="37"/>
      <c r="BC23" s="37"/>
      <c r="BD23" s="241"/>
      <c r="BM23" s="37"/>
      <c r="BN23" s="37"/>
      <c r="BO23" s="37"/>
      <c r="BP23" t="s">
        <v>158</v>
      </c>
      <c r="BS23" s="241"/>
      <c r="CC23" s="3"/>
      <c r="CH23" s="3"/>
      <c r="CM23" s="3"/>
      <c r="CN23" s="37"/>
      <c r="CO23" s="37"/>
      <c r="CP23" s="37"/>
      <c r="CQ23" s="37"/>
      <c r="CR23" s="37"/>
      <c r="CS23" s="37"/>
      <c r="CT23" s="241"/>
      <c r="CU23" s="37"/>
      <c r="CV23" s="37"/>
      <c r="CW23" s="37"/>
      <c r="CX23" s="37"/>
      <c r="CY23" s="241"/>
      <c r="CZ23" s="37"/>
      <c r="DA23" s="37"/>
      <c r="DB23" s="37"/>
      <c r="DC23" s="37"/>
      <c r="DD23" s="37"/>
      <c r="DE23" s="37"/>
      <c r="DF23" s="37"/>
      <c r="DG23" s="241"/>
      <c r="DL23" s="3"/>
      <c r="DQ23" s="3"/>
      <c r="DV23" s="3"/>
      <c r="DY23" s="3"/>
      <c r="DZ23" s="37"/>
      <c r="EA23" s="37"/>
      <c r="EB23" s="37"/>
      <c r="EC23" s="37"/>
      <c r="ED23" s="37"/>
      <c r="EE23" s="37"/>
      <c r="EF23" s="37"/>
      <c r="EG23" s="241"/>
    </row>
    <row r="24" spans="1:137" x14ac:dyDescent="0.25">
      <c r="A24" s="3"/>
      <c r="E24" s="3"/>
      <c r="G24" s="37">
        <v>20</v>
      </c>
      <c r="I24" s="247" t="s">
        <v>243</v>
      </c>
      <c r="O24" s="3"/>
      <c r="Q24" s="37"/>
      <c r="R24" s="37"/>
      <c r="S24" s="37"/>
      <c r="T24" s="37"/>
      <c r="U24" s="37"/>
      <c r="V24" s="37"/>
      <c r="W24" s="241"/>
      <c r="X24" s="37"/>
      <c r="Y24" s="37"/>
      <c r="Z24" s="37"/>
      <c r="AA24" s="37"/>
      <c r="AC24" s="37"/>
      <c r="AD24" s="37"/>
      <c r="AE24" s="37"/>
      <c r="AF24" s="241"/>
      <c r="AG24" s="37"/>
      <c r="AH24" s="37"/>
      <c r="AI24" s="37"/>
      <c r="AJ24" s="37"/>
      <c r="AK24" s="37"/>
      <c r="AL24" s="37"/>
      <c r="AM24" s="37"/>
      <c r="AN24" s="241"/>
      <c r="AO24" s="37"/>
      <c r="AP24" s="37"/>
      <c r="AQ24" s="37"/>
      <c r="AR24" s="37"/>
      <c r="AS24" s="37"/>
      <c r="AT24" s="37"/>
      <c r="AU24" s="37"/>
      <c r="AV24" s="241"/>
      <c r="AW24" s="37"/>
      <c r="AX24" s="37"/>
      <c r="AY24" s="37"/>
      <c r="AZ24" s="37"/>
      <c r="BA24" s="37"/>
      <c r="BB24" s="37"/>
      <c r="BC24" s="37"/>
      <c r="BD24" s="241"/>
      <c r="BM24" s="37"/>
      <c r="BN24" s="37"/>
      <c r="BO24" s="37"/>
      <c r="BP24" t="s">
        <v>159</v>
      </c>
      <c r="BS24" s="241"/>
      <c r="CC24" s="3"/>
      <c r="CH24" s="3"/>
      <c r="CM24" s="3"/>
      <c r="CN24" s="37"/>
      <c r="CO24" s="37"/>
      <c r="CP24" s="37"/>
      <c r="CQ24" s="37"/>
      <c r="CR24" s="37"/>
      <c r="CS24" s="37"/>
      <c r="CT24" s="241"/>
      <c r="CU24" s="37"/>
      <c r="CV24" s="37"/>
      <c r="CW24" s="37"/>
      <c r="CY24" s="241"/>
      <c r="CZ24" s="37"/>
      <c r="DA24" s="37"/>
      <c r="DB24" s="37"/>
      <c r="DC24" s="37"/>
      <c r="DD24" s="37"/>
      <c r="DE24" s="37"/>
      <c r="DF24" s="37"/>
      <c r="DG24" s="241"/>
      <c r="DL24" s="3"/>
      <c r="DQ24" s="3"/>
      <c r="DV24" s="3"/>
      <c r="DY24" s="3"/>
      <c r="DZ24" s="37"/>
      <c r="EA24" s="37"/>
      <c r="EB24" s="37"/>
      <c r="EC24" s="37"/>
      <c r="ED24" s="37"/>
      <c r="EE24" s="37"/>
      <c r="EF24" s="37"/>
      <c r="EG24" s="241"/>
    </row>
    <row r="25" spans="1:137" x14ac:dyDescent="0.25">
      <c r="A25" s="3"/>
      <c r="C25" s="229" t="s">
        <v>224</v>
      </c>
      <c r="D25" s="229" t="s">
        <v>217</v>
      </c>
      <c r="E25" s="3"/>
      <c r="G25" s="37">
        <v>21</v>
      </c>
      <c r="L25" s="247"/>
      <c r="O25" s="3"/>
      <c r="Q25" t="s">
        <v>3</v>
      </c>
      <c r="W25" s="241"/>
      <c r="X25" s="37"/>
      <c r="Y25" s="37"/>
      <c r="Z25" s="37"/>
      <c r="AA25" s="37"/>
      <c r="AC25" s="37"/>
      <c r="AD25" s="37"/>
      <c r="AE25" s="37"/>
      <c r="AF25" s="241"/>
      <c r="AG25" s="37"/>
      <c r="AH25" s="37"/>
      <c r="AI25" s="37"/>
      <c r="AJ25" s="37"/>
      <c r="AK25" s="37"/>
      <c r="AL25" s="37"/>
      <c r="AM25" s="37"/>
      <c r="AN25" s="241"/>
      <c r="AO25" s="37"/>
      <c r="AP25" s="37"/>
      <c r="AQ25" s="37"/>
      <c r="AR25" s="37"/>
      <c r="AS25" s="37"/>
      <c r="AT25" s="37"/>
      <c r="AU25" s="37"/>
      <c r="AV25" s="241"/>
      <c r="AW25" s="37"/>
      <c r="AX25" s="37"/>
      <c r="AY25" s="37"/>
      <c r="AZ25" s="37"/>
      <c r="BA25" s="37"/>
      <c r="BB25" s="37"/>
      <c r="BC25" s="37"/>
      <c r="BD25" s="241"/>
      <c r="BO25" s="37"/>
      <c r="BP25" t="s">
        <v>160</v>
      </c>
      <c r="BS25" s="241"/>
      <c r="CC25" s="3"/>
      <c r="CH25" s="3"/>
      <c r="CM25" s="3"/>
      <c r="CN25" s="37"/>
      <c r="CO25" s="37"/>
      <c r="CP25" s="37"/>
      <c r="CQ25" s="37"/>
      <c r="CR25" s="37"/>
      <c r="CS25" s="37"/>
      <c r="CT25" s="241"/>
      <c r="CU25" s="37"/>
      <c r="CV25" s="37"/>
      <c r="CW25" s="37"/>
      <c r="CY25" s="241"/>
      <c r="CZ25" s="37"/>
      <c r="DA25" s="37"/>
      <c r="DB25" s="37"/>
      <c r="DC25" s="37"/>
      <c r="DD25" s="37"/>
      <c r="DE25" s="37"/>
      <c r="DG25" s="241"/>
      <c r="DL25" s="3"/>
      <c r="DQ25" s="3"/>
      <c r="DV25" s="3"/>
      <c r="DY25" s="3"/>
      <c r="DZ25" s="37"/>
      <c r="EA25" s="37"/>
      <c r="EB25" s="37"/>
      <c r="EC25" s="37"/>
      <c r="ED25" s="37"/>
      <c r="EE25" s="37"/>
      <c r="EF25" s="37"/>
      <c r="EG25" s="241"/>
    </row>
    <row r="26" spans="1:137" ht="30" x14ac:dyDescent="0.25">
      <c r="A26" s="3"/>
      <c r="C26" s="233" t="str">
        <f>"Institution"&amp;MAX(GrantTypes[No.])+1</f>
        <v>Institution16</v>
      </c>
      <c r="D26" s="232" t="s">
        <v>218</v>
      </c>
      <c r="E26" s="3"/>
      <c r="G26" s="37">
        <v>22</v>
      </c>
      <c r="O26" s="3"/>
      <c r="Q26" t="s">
        <v>2</v>
      </c>
      <c r="W26" s="3"/>
      <c r="AF26" s="3"/>
      <c r="AN26" s="3"/>
      <c r="AV26" s="3"/>
      <c r="BD26" s="3"/>
      <c r="BP26" t="s">
        <v>161</v>
      </c>
      <c r="BS26" s="3"/>
      <c r="CC26" s="3"/>
      <c r="CH26" s="3"/>
      <c r="CM26" s="3"/>
      <c r="CT26" s="3"/>
      <c r="CY26" s="3"/>
      <c r="DG26" s="3"/>
      <c r="DL26" s="3"/>
      <c r="DQ26" s="3"/>
      <c r="DV26" s="3"/>
      <c r="DY26" s="3"/>
      <c r="EG26" s="3"/>
    </row>
    <row r="27" spans="1:137" ht="45" x14ac:dyDescent="0.25">
      <c r="A27" s="3"/>
      <c r="C27" s="233" t="str">
        <f>"Salary"&amp;MAX(GrantTypes[No.])+1</f>
        <v>Salary16</v>
      </c>
      <c r="D27" s="232" t="s">
        <v>219</v>
      </c>
      <c r="E27" s="3"/>
      <c r="G27" s="37">
        <v>23</v>
      </c>
      <c r="O27" s="3"/>
      <c r="Q27" t="s">
        <v>1</v>
      </c>
      <c r="W27" s="3"/>
      <c r="AF27" s="3"/>
      <c r="AN27" s="3"/>
      <c r="AV27" s="3"/>
      <c r="BD27" s="3"/>
      <c r="BP27" t="s">
        <v>162</v>
      </c>
      <c r="BS27" s="3"/>
      <c r="CC27" s="3"/>
      <c r="CH27" s="3"/>
      <c r="CM27" s="3"/>
      <c r="CT27" s="3"/>
      <c r="CY27" s="3"/>
      <c r="DG27" s="3"/>
      <c r="DL27" s="3"/>
      <c r="DQ27" s="3"/>
      <c r="DV27" s="3"/>
      <c r="DY27" s="3"/>
      <c r="EG27" s="3"/>
    </row>
    <row r="28" spans="1:137" ht="30" x14ac:dyDescent="0.25">
      <c r="A28" s="3"/>
      <c r="C28" s="233" t="str">
        <f>"OperationalCosts"&amp;MAX(GrantTypes[No.])+1</f>
        <v>OperationalCosts16</v>
      </c>
      <c r="D28" s="231" t="s">
        <v>220</v>
      </c>
      <c r="E28" s="3"/>
      <c r="G28" s="37">
        <v>24</v>
      </c>
      <c r="O28" s="3"/>
      <c r="Q28" t="s">
        <v>79</v>
      </c>
      <c r="W28" s="3"/>
      <c r="AF28" s="3"/>
      <c r="AN28" s="3"/>
      <c r="AV28" s="3"/>
      <c r="BD28" s="3"/>
      <c r="BP28" t="s">
        <v>163</v>
      </c>
      <c r="BS28" s="3"/>
      <c r="CC28" s="3"/>
      <c r="CH28" s="3"/>
      <c r="CM28" s="3"/>
      <c r="CT28" s="3"/>
      <c r="CY28" s="3"/>
      <c r="DG28" s="3"/>
      <c r="DL28" s="3"/>
      <c r="DQ28" s="3"/>
      <c r="DV28" s="3"/>
      <c r="DY28" s="3"/>
      <c r="EG28" s="3"/>
    </row>
    <row r="29" spans="1:137" ht="30" x14ac:dyDescent="0.25">
      <c r="A29" s="3"/>
      <c r="C29" s="233" t="str">
        <f>"AdditionalCosts"&amp;MAX(GrantTypes[No.])+1</f>
        <v>AdditionalCosts16</v>
      </c>
      <c r="D29" s="231" t="s">
        <v>221</v>
      </c>
      <c r="E29" s="3"/>
      <c r="G29" s="37">
        <v>25</v>
      </c>
      <c r="O29" s="3"/>
      <c r="Q29" t="s">
        <v>80</v>
      </c>
      <c r="W29" s="3"/>
      <c r="AF29" s="3"/>
      <c r="AN29" s="3"/>
      <c r="AV29" s="3"/>
      <c r="BD29" s="3"/>
      <c r="BP29" t="s">
        <v>180</v>
      </c>
      <c r="BS29" s="3"/>
      <c r="CC29" s="3"/>
      <c r="CH29" s="3"/>
      <c r="CM29" s="3"/>
      <c r="CT29" s="3"/>
      <c r="CY29" s="3"/>
      <c r="DG29" s="3"/>
      <c r="DL29" s="3"/>
      <c r="DQ29" s="3"/>
      <c r="DV29" s="3"/>
      <c r="DY29" s="3"/>
      <c r="EG29" s="3"/>
    </row>
    <row r="30" spans="1:137" ht="30" x14ac:dyDescent="0.25">
      <c r="A30" s="3"/>
      <c r="C30" s="233" t="str">
        <f>"ExpensiveLocations"&amp;MAX(GrantTypes[No.])+1</f>
        <v>ExpensiveLocations16</v>
      </c>
      <c r="D30" s="231" t="s">
        <v>222</v>
      </c>
      <c r="E30" s="3"/>
      <c r="G30" s="37">
        <v>26</v>
      </c>
      <c r="O30" s="3"/>
      <c r="Q30" t="s">
        <v>85</v>
      </c>
      <c r="W30" s="3"/>
      <c r="AF30" s="3"/>
      <c r="AN30" s="3"/>
      <c r="AV30" s="3"/>
      <c r="BD30" s="3"/>
      <c r="BP30" t="s">
        <v>164</v>
      </c>
      <c r="BS30" s="3"/>
      <c r="CC30" s="3"/>
      <c r="CH30" s="3"/>
      <c r="CM30" s="3"/>
      <c r="CT30" s="3"/>
      <c r="CY30" s="3"/>
      <c r="DG30" s="3"/>
      <c r="DL30" s="3"/>
      <c r="DQ30" s="3"/>
      <c r="DV30" s="3"/>
      <c r="DY30" s="3"/>
      <c r="EG30" s="3"/>
    </row>
    <row r="31" spans="1:137" x14ac:dyDescent="0.25">
      <c r="A31" s="3"/>
      <c r="E31" s="3"/>
      <c r="G31" s="37">
        <v>27</v>
      </c>
      <c r="O31" s="3"/>
      <c r="Q31" t="s">
        <v>84</v>
      </c>
      <c r="W31" s="3"/>
      <c r="AF31" s="3"/>
      <c r="AN31" s="3"/>
      <c r="AV31" s="3"/>
      <c r="BD31" s="3"/>
      <c r="BP31" t="s">
        <v>165</v>
      </c>
      <c r="BS31" s="3"/>
      <c r="CC31" s="3"/>
      <c r="CH31" s="3"/>
      <c r="CM31" s="3"/>
      <c r="CT31" s="3"/>
      <c r="CY31" s="3"/>
      <c r="DG31" s="3"/>
      <c r="DL31" s="3"/>
      <c r="DQ31" s="3"/>
      <c r="DV31" s="3"/>
      <c r="DY31" s="3"/>
      <c r="EG31" s="3"/>
    </row>
    <row r="32" spans="1:137" x14ac:dyDescent="0.25">
      <c r="A32" s="3"/>
      <c r="C32" s="234" t="s">
        <v>223</v>
      </c>
      <c r="E32" s="3"/>
      <c r="G32" s="37">
        <v>28</v>
      </c>
      <c r="O32" s="3"/>
      <c r="Q32" t="s">
        <v>78</v>
      </c>
      <c r="W32" s="3"/>
      <c r="AF32" s="3"/>
      <c r="AN32" s="3"/>
      <c r="AV32" s="3"/>
      <c r="BD32" s="3"/>
      <c r="BP32" t="s">
        <v>166</v>
      </c>
      <c r="BS32" s="3"/>
      <c r="CC32" s="3"/>
      <c r="CH32" s="3"/>
      <c r="CM32" s="3"/>
      <c r="CT32" s="3"/>
      <c r="CY32" s="3"/>
      <c r="DG32" s="3"/>
      <c r="DL32" s="3"/>
      <c r="DQ32" s="3"/>
      <c r="DV32" s="3"/>
      <c r="DY32" s="3"/>
      <c r="EG32" s="3"/>
    </row>
    <row r="33" spans="1:137" x14ac:dyDescent="0.25">
      <c r="A33" s="3"/>
      <c r="E33" s="3"/>
      <c r="G33" s="37">
        <v>29</v>
      </c>
      <c r="O33" s="3"/>
      <c r="Q33" s="239" t="s">
        <v>228</v>
      </c>
      <c r="W33" s="3"/>
      <c r="AF33" s="3"/>
      <c r="AN33" s="3"/>
      <c r="AV33" s="3"/>
      <c r="BD33" s="3"/>
      <c r="BP33" t="s">
        <v>167</v>
      </c>
      <c r="BS33" s="3"/>
      <c r="CC33" s="3"/>
      <c r="CH33" s="3"/>
      <c r="CM33" s="3"/>
      <c r="CT33" s="3"/>
      <c r="CY33" s="3"/>
      <c r="DG33" s="3"/>
      <c r="DL33" s="3"/>
      <c r="DQ33" s="3"/>
      <c r="DV33" s="3"/>
      <c r="DY33" s="3"/>
      <c r="EG33" s="3"/>
    </row>
    <row r="34" spans="1:137" x14ac:dyDescent="0.25">
      <c r="A34" s="3"/>
      <c r="E34" s="3"/>
      <c r="G34" s="37">
        <v>30</v>
      </c>
      <c r="O34" s="3"/>
      <c r="Q34" s="239" t="s">
        <v>229</v>
      </c>
      <c r="W34" s="3"/>
      <c r="AF34" s="3"/>
      <c r="AN34" s="3"/>
      <c r="AV34" s="3"/>
      <c r="BD34" s="3"/>
      <c r="BP34" t="s">
        <v>168</v>
      </c>
      <c r="BS34" s="3"/>
      <c r="CC34" s="3"/>
      <c r="CH34" s="3"/>
      <c r="CM34" s="3"/>
      <c r="CT34" s="3"/>
      <c r="CY34" s="3"/>
      <c r="DG34" s="3"/>
      <c r="DL34" s="3"/>
      <c r="DQ34" s="3"/>
      <c r="DV34" s="3"/>
      <c r="DY34" s="3"/>
      <c r="EG34" s="3"/>
    </row>
    <row r="35" spans="1:137" x14ac:dyDescent="0.25">
      <c r="A35" s="3"/>
      <c r="E35" s="3"/>
      <c r="G35" s="37">
        <v>31</v>
      </c>
      <c r="O35" s="3"/>
      <c r="Q35" t="s">
        <v>177</v>
      </c>
      <c r="W35" s="3"/>
      <c r="AF35" s="3"/>
      <c r="AN35" s="3"/>
      <c r="AV35" s="3"/>
      <c r="BD35" s="3"/>
      <c r="BP35" t="s">
        <v>181</v>
      </c>
      <c r="BS35" s="3"/>
      <c r="CC35" s="3"/>
      <c r="CH35" s="3"/>
      <c r="CM35" s="3"/>
      <c r="CT35" s="3"/>
      <c r="CY35" s="3"/>
      <c r="DG35" s="3"/>
      <c r="DL35" s="3"/>
      <c r="DQ35" s="3"/>
      <c r="DV35" s="3"/>
      <c r="DY35" s="3"/>
      <c r="EG35" s="3"/>
    </row>
    <row r="36" spans="1:137" x14ac:dyDescent="0.25">
      <c r="A36" s="3"/>
      <c r="E36" s="3"/>
      <c r="G36" s="37">
        <v>32</v>
      </c>
      <c r="O36" s="3"/>
      <c r="Q36" s="239" t="s">
        <v>230</v>
      </c>
      <c r="W36" s="3"/>
      <c r="AF36" s="3"/>
      <c r="AN36" s="3"/>
      <c r="AV36" s="3"/>
      <c r="BD36" s="3"/>
      <c r="BS36" s="3"/>
      <c r="CC36" s="3"/>
      <c r="CH36" s="3"/>
      <c r="CM36" s="3"/>
      <c r="CT36" s="3"/>
      <c r="CY36" s="3"/>
      <c r="DG36" s="3"/>
      <c r="DL36" s="3"/>
      <c r="DQ36" s="3"/>
      <c r="DV36" s="3"/>
      <c r="DY36" s="3"/>
      <c r="EG36" s="3"/>
    </row>
    <row r="37" spans="1:137" x14ac:dyDescent="0.25">
      <c r="A37" s="3"/>
      <c r="E37" s="3"/>
      <c r="G37" s="37">
        <v>33</v>
      </c>
      <c r="O37" s="3"/>
      <c r="Q37" t="s">
        <v>176</v>
      </c>
      <c r="W37" s="3"/>
      <c r="AF37" s="3"/>
      <c r="AN37" s="3"/>
      <c r="AV37" s="3"/>
      <c r="BD37" s="3"/>
      <c r="BS37" s="3"/>
      <c r="CC37" s="3"/>
      <c r="CH37" s="3"/>
      <c r="CM37" s="3"/>
      <c r="CT37" s="3"/>
      <c r="CY37" s="3"/>
      <c r="DG37" s="3"/>
      <c r="DL37" s="3"/>
      <c r="DQ37" s="3"/>
      <c r="DV37" s="3"/>
      <c r="DY37" s="3"/>
      <c r="EG37" s="3"/>
    </row>
    <row r="38" spans="1:137" x14ac:dyDescent="0.25">
      <c r="A38" s="3"/>
      <c r="E38" s="3"/>
      <c r="G38" s="37">
        <v>34</v>
      </c>
      <c r="O38" s="3"/>
      <c r="Q38" t="s">
        <v>82</v>
      </c>
      <c r="W38" s="3"/>
      <c r="AF38" s="3"/>
      <c r="AN38" s="3"/>
      <c r="AV38" s="3"/>
      <c r="BD38" s="3"/>
      <c r="BS38" s="3"/>
      <c r="CC38" s="3"/>
      <c r="CH38" s="3"/>
      <c r="CM38" s="3"/>
      <c r="CT38" s="3"/>
      <c r="CY38" s="3"/>
      <c r="DG38" s="3"/>
      <c r="DL38" s="3"/>
      <c r="DQ38" s="3"/>
      <c r="DV38" s="3"/>
      <c r="DY38" s="3"/>
      <c r="EG38" s="3"/>
    </row>
    <row r="39" spans="1:137" x14ac:dyDescent="0.25">
      <c r="A39" s="3"/>
      <c r="E39" s="3"/>
      <c r="G39" s="37">
        <v>35</v>
      </c>
      <c r="O39" s="3"/>
      <c r="W39" s="3"/>
      <c r="AF39" s="3"/>
      <c r="AN39" s="3"/>
      <c r="AV39" s="3"/>
      <c r="BD39" s="3"/>
      <c r="BS39" s="3"/>
      <c r="CC39" s="3"/>
      <c r="CH39" s="3"/>
      <c r="CM39" s="3"/>
      <c r="CT39" s="3"/>
      <c r="CY39" s="3"/>
      <c r="DG39" s="3"/>
      <c r="DL39" s="3"/>
      <c r="DQ39" s="3"/>
      <c r="DV39" s="3"/>
      <c r="DY39" s="3"/>
      <c r="EG39" s="3"/>
    </row>
    <row r="40" spans="1:137" x14ac:dyDescent="0.25">
      <c r="A40" s="3"/>
      <c r="E40" s="3"/>
      <c r="G40" s="37">
        <v>36</v>
      </c>
      <c r="O40" s="3"/>
      <c r="W40" s="3"/>
      <c r="AF40" s="3"/>
      <c r="AN40" s="3"/>
      <c r="AV40" s="3"/>
      <c r="BD40" s="3"/>
      <c r="BS40" s="3"/>
      <c r="CC40" s="3"/>
      <c r="CH40" s="3"/>
      <c r="CM40" s="3"/>
      <c r="CT40" s="3"/>
      <c r="CY40" s="3"/>
      <c r="DG40" s="3"/>
      <c r="DL40" s="3"/>
      <c r="DQ40" s="3"/>
      <c r="DV40" s="3"/>
      <c r="DY40" s="3"/>
      <c r="EG40" s="3"/>
    </row>
    <row r="41" spans="1:137" x14ac:dyDescent="0.25">
      <c r="A41" s="3"/>
      <c r="E41" s="3"/>
      <c r="G41" s="37">
        <v>37</v>
      </c>
      <c r="O41" s="3"/>
      <c r="Q41" s="242" t="s">
        <v>228</v>
      </c>
      <c r="W41" s="3"/>
      <c r="AF41" s="3"/>
      <c r="AN41" s="3"/>
      <c r="AV41" s="3"/>
      <c r="BD41" s="3"/>
      <c r="BS41" s="3"/>
      <c r="CC41" s="3"/>
      <c r="CH41" s="3"/>
      <c r="CM41" s="3"/>
      <c r="CT41" s="3"/>
      <c r="CY41" s="3"/>
      <c r="DG41" s="3"/>
      <c r="DL41" s="3"/>
      <c r="DQ41" s="3"/>
      <c r="DV41" s="3"/>
      <c r="DY41" s="3"/>
      <c r="EG41" s="3"/>
    </row>
    <row r="42" spans="1:137" x14ac:dyDescent="0.25">
      <c r="A42" s="3"/>
      <c r="E42" s="3"/>
      <c r="G42" s="37">
        <v>38</v>
      </c>
      <c r="O42" s="3"/>
      <c r="Q42" s="243" t="s">
        <v>233</v>
      </c>
      <c r="W42" s="3"/>
      <c r="AF42" s="3"/>
      <c r="AN42" s="3"/>
      <c r="AV42" s="3"/>
      <c r="BD42" s="3"/>
      <c r="BS42" s="3"/>
      <c r="CC42" s="3"/>
      <c r="CH42" s="3"/>
      <c r="CM42" s="3"/>
      <c r="CT42" s="3"/>
      <c r="CY42" s="3"/>
      <c r="DG42" s="3"/>
      <c r="DL42" s="3"/>
      <c r="DQ42" s="3"/>
      <c r="DV42" s="3"/>
      <c r="DY42" s="3"/>
      <c r="EG42" s="3"/>
    </row>
    <row r="43" spans="1:137" x14ac:dyDescent="0.25">
      <c r="A43" s="3"/>
      <c r="E43" s="3"/>
      <c r="G43" s="37">
        <v>39</v>
      </c>
      <c r="O43" s="3"/>
      <c r="Q43" s="243" t="s">
        <v>234</v>
      </c>
      <c r="W43" s="3"/>
      <c r="AF43" s="3"/>
      <c r="AN43" s="3"/>
      <c r="AV43" s="3"/>
      <c r="BD43" s="3"/>
      <c r="BS43" s="3"/>
      <c r="CC43" s="3"/>
      <c r="CH43" s="3"/>
      <c r="CM43" s="3"/>
      <c r="CT43" s="3"/>
      <c r="CY43" s="3"/>
      <c r="DG43" s="3"/>
      <c r="DL43" s="3"/>
      <c r="DQ43" s="3"/>
      <c r="DV43" s="3"/>
      <c r="DY43" s="3"/>
      <c r="EG43" s="3"/>
    </row>
    <row r="44" spans="1:137" x14ac:dyDescent="0.25">
      <c r="A44" s="3"/>
      <c r="E44" s="3"/>
      <c r="G44" s="37">
        <v>40</v>
      </c>
      <c r="O44" s="3"/>
      <c r="Q44" s="244" t="s">
        <v>235</v>
      </c>
      <c r="W44" s="3"/>
      <c r="AF44" s="3"/>
      <c r="AN44" s="3"/>
      <c r="AV44" s="3"/>
      <c r="BD44" s="3"/>
      <c r="BS44" s="3"/>
      <c r="CC44" s="3"/>
      <c r="CH44" s="3"/>
      <c r="CM44" s="3"/>
      <c r="CT44" s="3"/>
      <c r="CY44" s="3"/>
      <c r="DG44" s="3"/>
      <c r="DL44" s="3"/>
      <c r="DQ44" s="3"/>
      <c r="DV44" s="3"/>
      <c r="DY44" s="3"/>
      <c r="EG44" s="3"/>
    </row>
    <row r="45" spans="1:137" x14ac:dyDescent="0.25">
      <c r="A45" s="3"/>
      <c r="E45" s="3"/>
      <c r="G45" s="37">
        <v>41</v>
      </c>
      <c r="O45" s="3"/>
      <c r="W45" s="3"/>
      <c r="AF45" s="3"/>
      <c r="AN45" s="3"/>
      <c r="AV45" s="3"/>
      <c r="BD45" s="3"/>
      <c r="BS45" s="3"/>
      <c r="CC45" s="3"/>
      <c r="CH45" s="3"/>
      <c r="CM45" s="3"/>
      <c r="CT45" s="3"/>
      <c r="CY45" s="3"/>
      <c r="DG45" s="3"/>
      <c r="DL45" s="3"/>
      <c r="DQ45" s="3"/>
      <c r="DV45" s="3"/>
      <c r="DY45" s="3"/>
      <c r="EG45" s="3"/>
    </row>
    <row r="46" spans="1:137" x14ac:dyDescent="0.25">
      <c r="A46" s="3"/>
      <c r="E46" s="3"/>
      <c r="G46" s="37">
        <v>42</v>
      </c>
      <c r="O46" s="3"/>
      <c r="W46" s="3"/>
      <c r="AF46" s="3"/>
      <c r="AN46" s="3"/>
      <c r="AV46" s="3"/>
      <c r="BD46" s="3"/>
      <c r="BS46" s="3"/>
      <c r="CC46" s="3"/>
      <c r="CH46" s="3"/>
      <c r="CM46" s="3"/>
      <c r="CT46" s="3"/>
      <c r="CY46" s="3"/>
      <c r="DG46" s="3"/>
      <c r="DL46" s="3"/>
      <c r="DQ46" s="3"/>
      <c r="DV46" s="3"/>
      <c r="DY46" s="3"/>
      <c r="EG46" s="3"/>
    </row>
    <row r="47" spans="1:137" x14ac:dyDescent="0.25">
      <c r="A47" s="3"/>
      <c r="E47" s="3"/>
      <c r="G47" s="37">
        <v>43</v>
      </c>
      <c r="O47" s="3"/>
      <c r="W47" s="3"/>
      <c r="AF47" s="3"/>
      <c r="AN47" s="3"/>
      <c r="AV47" s="3"/>
      <c r="BD47" s="3"/>
      <c r="BS47" s="3"/>
      <c r="CC47" s="3"/>
      <c r="CH47" s="3"/>
      <c r="CM47" s="3"/>
      <c r="CT47" s="3"/>
      <c r="CY47" s="3"/>
      <c r="DG47" s="3"/>
      <c r="DL47" s="3"/>
      <c r="DQ47" s="3"/>
      <c r="DV47" s="3"/>
      <c r="DY47" s="3"/>
      <c r="EG47" s="3"/>
    </row>
    <row r="48" spans="1:137" x14ac:dyDescent="0.25">
      <c r="A48" s="3"/>
      <c r="E48" s="3"/>
      <c r="G48" s="37">
        <v>44</v>
      </c>
      <c r="O48" s="3"/>
      <c r="W48" s="3"/>
      <c r="AF48" s="3"/>
      <c r="AN48" s="3"/>
      <c r="AV48" s="3"/>
      <c r="BD48" s="3"/>
      <c r="BS48" s="3"/>
      <c r="CC48" s="3"/>
      <c r="CH48" s="3"/>
      <c r="CM48" s="3"/>
      <c r="CT48" s="3"/>
      <c r="CY48" s="3"/>
      <c r="DG48" s="3"/>
      <c r="DL48" s="3"/>
      <c r="DQ48" s="3"/>
      <c r="DV48" s="3"/>
      <c r="DY48" s="3"/>
      <c r="EG48" s="3"/>
    </row>
    <row r="49" spans="1:137" x14ac:dyDescent="0.25">
      <c r="A49" s="3"/>
      <c r="E49" s="3"/>
      <c r="G49" s="37">
        <v>45</v>
      </c>
      <c r="O49" s="3"/>
      <c r="W49" s="3"/>
      <c r="AF49" s="3"/>
      <c r="AN49" s="3"/>
      <c r="AV49" s="3"/>
      <c r="BD49" s="3"/>
      <c r="BS49" s="3"/>
      <c r="CC49" s="3"/>
      <c r="CI49" s="270"/>
      <c r="CN49" s="270"/>
      <c r="CT49" s="3"/>
      <c r="CY49" s="3"/>
      <c r="DG49" s="3"/>
      <c r="DL49" s="3"/>
      <c r="DQ49" s="3"/>
      <c r="DV49" s="3"/>
      <c r="DZ49" s="270"/>
      <c r="EG49" s="3"/>
    </row>
    <row r="50" spans="1:137" x14ac:dyDescent="0.25">
      <c r="A50" s="3"/>
      <c r="E50" s="3"/>
      <c r="G50" s="37">
        <v>46</v>
      </c>
      <c r="O50" s="3"/>
      <c r="W50" s="3"/>
      <c r="AF50" s="3"/>
      <c r="AN50" s="3"/>
      <c r="AV50" s="3"/>
      <c r="BD50" s="3"/>
      <c r="BS50" s="3"/>
      <c r="CD50" s="270"/>
      <c r="CI50" s="270"/>
      <c r="CN50" s="270"/>
      <c r="CT50" s="3"/>
      <c r="CY50" s="3"/>
      <c r="DG50" s="3"/>
      <c r="DL50" s="3"/>
      <c r="DR50" s="270"/>
      <c r="DV50" s="3"/>
      <c r="DZ50" s="270"/>
      <c r="EG50" s="3"/>
    </row>
    <row r="51" spans="1:137" x14ac:dyDescent="0.25">
      <c r="A51" s="3"/>
      <c r="E51" s="3"/>
      <c r="G51" s="37">
        <v>47</v>
      </c>
      <c r="O51" s="3"/>
      <c r="W51" s="3"/>
      <c r="AF51" s="3"/>
      <c r="AN51" s="3"/>
      <c r="AV51" s="3"/>
      <c r="BD51" s="3"/>
      <c r="BS51" s="3"/>
      <c r="CD51" s="270"/>
      <c r="CI51" s="270"/>
      <c r="CN51" s="270"/>
      <c r="CT51" s="3"/>
      <c r="CY51" s="3"/>
      <c r="DG51" s="3"/>
      <c r="DM51" s="270"/>
      <c r="DR51" s="270"/>
      <c r="DW51" s="270"/>
      <c r="DZ51" s="270"/>
      <c r="EG51" s="3"/>
    </row>
    <row r="52" spans="1:137" x14ac:dyDescent="0.25">
      <c r="A52" s="3"/>
      <c r="E52" s="3"/>
      <c r="G52" s="37">
        <v>48</v>
      </c>
      <c r="O52" s="3"/>
      <c r="W52" s="3"/>
      <c r="AF52" s="3"/>
      <c r="AN52" s="3"/>
      <c r="AV52" s="3"/>
      <c r="BD52" s="3"/>
      <c r="BS52" s="3"/>
      <c r="CD52" s="270"/>
      <c r="CI52" s="270"/>
      <c r="CN52" s="270"/>
      <c r="CT52" s="3"/>
      <c r="CY52" s="3"/>
      <c r="DG52" s="3"/>
      <c r="DM52" s="270"/>
      <c r="DR52" s="270"/>
      <c r="DW52" s="270"/>
      <c r="DZ52" s="270"/>
      <c r="EG52" s="3"/>
    </row>
    <row r="53" spans="1:137" x14ac:dyDescent="0.25">
      <c r="A53" s="3"/>
      <c r="E53" s="3"/>
      <c r="G53" s="37">
        <v>49</v>
      </c>
      <c r="O53" s="3"/>
      <c r="W53" s="3"/>
      <c r="AF53" s="3"/>
      <c r="AN53" s="3"/>
      <c r="AV53" s="3"/>
      <c r="BD53" s="3"/>
      <c r="BS53" s="3"/>
      <c r="CD53" s="270"/>
      <c r="CI53" s="270"/>
      <c r="CN53" s="270"/>
      <c r="CT53" s="3"/>
      <c r="CY53" s="3"/>
      <c r="DG53" s="3"/>
      <c r="DM53" s="270"/>
      <c r="DR53" s="270"/>
      <c r="DW53" s="270"/>
      <c r="DZ53" s="270"/>
      <c r="EG53" s="3"/>
    </row>
    <row r="54" spans="1:137" x14ac:dyDescent="0.25">
      <c r="A54" s="3"/>
      <c r="E54" s="3"/>
      <c r="G54" s="37">
        <v>50</v>
      </c>
      <c r="O54" s="3"/>
      <c r="W54" s="3"/>
      <c r="AF54" s="3"/>
      <c r="AN54" s="3"/>
      <c r="AV54" s="3"/>
      <c r="BD54" s="3"/>
      <c r="BS54" s="3"/>
      <c r="CD54" s="270"/>
      <c r="CI54" s="270"/>
      <c r="CN54" s="270"/>
      <c r="CT54" s="3"/>
      <c r="CY54" s="3"/>
      <c r="DG54" s="3"/>
      <c r="DM54" s="270"/>
      <c r="DR54" s="270"/>
      <c r="DW54" s="270"/>
      <c r="DZ54" s="270"/>
      <c r="EG54" s="3"/>
    </row>
    <row r="55" spans="1:137" x14ac:dyDescent="0.25">
      <c r="A55" s="3"/>
      <c r="E55" s="3"/>
      <c r="G55" s="37">
        <v>51</v>
      </c>
      <c r="O55" s="3"/>
      <c r="W55" s="3"/>
      <c r="AF55" s="3"/>
      <c r="AN55" s="3"/>
      <c r="AV55" s="3"/>
      <c r="BD55" s="3"/>
      <c r="BS55" s="3"/>
      <c r="CD55" s="270"/>
      <c r="CI55" s="270"/>
      <c r="CN55" s="270"/>
      <c r="CT55" s="3"/>
      <c r="CY55" s="3"/>
      <c r="DG55" s="3"/>
      <c r="DM55" s="270"/>
      <c r="DR55" s="270"/>
      <c r="DW55" s="270"/>
      <c r="DZ55" s="270"/>
      <c r="EG55" s="3"/>
    </row>
    <row r="56" spans="1:137" x14ac:dyDescent="0.25">
      <c r="A56" s="3"/>
      <c r="E56" s="3"/>
      <c r="G56" s="37">
        <v>52</v>
      </c>
      <c r="O56" s="3"/>
      <c r="W56" s="3"/>
      <c r="AF56" s="3"/>
      <c r="AN56" s="3"/>
      <c r="AV56" s="3"/>
      <c r="BD56" s="3"/>
      <c r="BS56" s="3"/>
      <c r="CD56" s="270"/>
      <c r="CI56" s="270"/>
      <c r="CN56" s="270"/>
      <c r="CT56" s="3"/>
      <c r="CY56" s="3"/>
      <c r="DG56" s="3"/>
      <c r="DM56" s="270"/>
      <c r="DR56" s="270"/>
      <c r="DW56" s="270"/>
      <c r="DZ56" s="270"/>
      <c r="EG56" s="3"/>
    </row>
    <row r="57" spans="1:137" x14ac:dyDescent="0.25">
      <c r="A57" s="3"/>
      <c r="E57" s="3"/>
      <c r="G57" s="37">
        <v>53</v>
      </c>
      <c r="O57" s="3"/>
      <c r="W57" s="3"/>
      <c r="AF57" s="3"/>
      <c r="AN57" s="3"/>
      <c r="AV57" s="3"/>
      <c r="BD57" s="3"/>
      <c r="BS57" s="3"/>
      <c r="CD57" s="270"/>
      <c r="CI57" s="270"/>
      <c r="CN57" s="270"/>
      <c r="CT57" s="3"/>
      <c r="CY57" s="3"/>
      <c r="DG57" s="3"/>
      <c r="DM57" s="270"/>
      <c r="DR57" s="270"/>
      <c r="DW57" s="270"/>
      <c r="DZ57" s="270"/>
      <c r="EG57" s="3"/>
    </row>
    <row r="58" spans="1:137" x14ac:dyDescent="0.25">
      <c r="A58" s="3"/>
      <c r="E58" s="3"/>
      <c r="G58" s="37">
        <v>54</v>
      </c>
      <c r="O58" s="3"/>
      <c r="W58" s="3"/>
      <c r="AF58" s="3"/>
      <c r="AN58" s="3"/>
      <c r="AV58" s="3"/>
      <c r="BD58" s="3"/>
      <c r="BS58" s="3"/>
      <c r="CD58" s="270"/>
      <c r="CI58" s="270"/>
      <c r="CN58" s="270"/>
      <c r="CT58" s="3"/>
      <c r="CY58" s="3"/>
      <c r="DG58" s="3"/>
      <c r="DM58" s="270"/>
      <c r="DR58" s="270"/>
      <c r="DW58" s="270"/>
      <c r="DZ58" s="270"/>
      <c r="EG58" s="3"/>
    </row>
    <row r="59" spans="1:137" x14ac:dyDescent="0.25">
      <c r="A59" s="3"/>
      <c r="E59" s="3"/>
      <c r="G59" s="37">
        <v>55</v>
      </c>
      <c r="O59" s="3"/>
      <c r="W59" s="3"/>
      <c r="AF59" s="3"/>
      <c r="AN59" s="3"/>
      <c r="AV59" s="3"/>
      <c r="BD59" s="3"/>
      <c r="BS59" s="3"/>
      <c r="CD59" s="270"/>
      <c r="CI59" s="270"/>
      <c r="CN59" s="270"/>
      <c r="CT59" s="3"/>
      <c r="CY59" s="3"/>
      <c r="DG59" s="3"/>
      <c r="DM59" s="270"/>
      <c r="DR59" s="270"/>
      <c r="DW59" s="270"/>
      <c r="DZ59" s="270"/>
      <c r="EG59" s="3"/>
    </row>
    <row r="60" spans="1:137" x14ac:dyDescent="0.25">
      <c r="A60" s="3"/>
      <c r="E60" s="3"/>
      <c r="G60" s="37">
        <v>56</v>
      </c>
      <c r="O60" s="3"/>
      <c r="W60" s="3"/>
      <c r="AF60" s="3"/>
      <c r="AN60" s="3"/>
      <c r="AV60" s="3"/>
      <c r="BD60" s="3"/>
      <c r="BS60" s="3"/>
      <c r="CD60" s="270"/>
      <c r="CI60" s="270"/>
      <c r="CN60" s="270"/>
      <c r="CT60" s="3"/>
      <c r="CY60" s="3"/>
      <c r="DG60" s="3"/>
      <c r="DM60" s="270"/>
      <c r="DR60" s="270"/>
      <c r="DW60" s="270"/>
      <c r="DZ60" s="270"/>
      <c r="EG60" s="3"/>
    </row>
    <row r="61" spans="1:137" x14ac:dyDescent="0.25">
      <c r="A61" s="3"/>
      <c r="E61" s="3"/>
      <c r="G61" s="37">
        <v>57</v>
      </c>
      <c r="O61" s="3"/>
      <c r="W61" s="3"/>
      <c r="AF61" s="3"/>
      <c r="AN61" s="3"/>
      <c r="AV61" s="3"/>
      <c r="BD61" s="3"/>
      <c r="BS61" s="3"/>
      <c r="CD61" s="270"/>
      <c r="CI61" s="270"/>
      <c r="CN61" s="270"/>
      <c r="CT61" s="3"/>
      <c r="CY61" s="3"/>
      <c r="DG61" s="3"/>
      <c r="DM61" s="270"/>
      <c r="DR61" s="270"/>
      <c r="DW61" s="270"/>
      <c r="DZ61" s="270"/>
      <c r="EG61" s="3"/>
    </row>
    <row r="62" spans="1:137" x14ac:dyDescent="0.25">
      <c r="A62" s="3"/>
      <c r="E62" s="3"/>
      <c r="G62" s="37">
        <v>58</v>
      </c>
      <c r="O62" s="3"/>
      <c r="W62" s="3"/>
      <c r="AF62" s="3"/>
      <c r="AN62" s="3"/>
      <c r="AV62" s="3"/>
      <c r="BD62" s="3"/>
      <c r="BS62" s="3"/>
      <c r="CD62" s="270"/>
      <c r="CI62" s="270"/>
      <c r="CN62" s="270"/>
      <c r="CT62" s="3"/>
      <c r="CY62" s="3"/>
      <c r="DG62" s="3"/>
      <c r="DM62" s="270"/>
      <c r="DR62" s="270"/>
      <c r="DW62" s="270"/>
      <c r="DZ62" s="270"/>
      <c r="EG62" s="3"/>
    </row>
    <row r="63" spans="1:137" x14ac:dyDescent="0.25">
      <c r="A63" s="3"/>
      <c r="E63" s="3"/>
      <c r="G63" s="37">
        <v>59</v>
      </c>
      <c r="O63" s="3"/>
      <c r="W63" s="3"/>
      <c r="AF63" s="3"/>
      <c r="AN63" s="3"/>
      <c r="AV63" s="3"/>
      <c r="BD63" s="3"/>
      <c r="BS63" s="3"/>
      <c r="CD63" s="270"/>
      <c r="CI63" s="270"/>
      <c r="CN63" s="270"/>
      <c r="CT63" s="3"/>
      <c r="CY63" s="3"/>
      <c r="DG63" s="3"/>
      <c r="DM63" s="270"/>
      <c r="DR63" s="270"/>
      <c r="DW63" s="270"/>
      <c r="DZ63" s="270"/>
      <c r="EG63" s="3"/>
    </row>
    <row r="64" spans="1:137" x14ac:dyDescent="0.25">
      <c r="A64" s="3"/>
      <c r="E64" s="3"/>
      <c r="G64" s="37">
        <v>60</v>
      </c>
      <c r="O64" s="3"/>
      <c r="W64" s="3"/>
      <c r="AF64" s="3"/>
      <c r="AN64" s="3"/>
      <c r="AV64" s="3"/>
      <c r="BD64" s="3"/>
      <c r="BS64" s="3"/>
      <c r="CD64" s="270"/>
      <c r="CI64" s="270"/>
      <c r="CN64" s="270"/>
      <c r="CT64" s="3"/>
      <c r="CY64" s="3"/>
      <c r="DG64" s="3"/>
      <c r="DM64" s="270"/>
      <c r="DR64" s="270"/>
      <c r="DW64" s="270"/>
      <c r="DZ64" s="270"/>
      <c r="EG64" s="3"/>
    </row>
    <row r="65" spans="1:137" x14ac:dyDescent="0.25">
      <c r="A65" s="3"/>
      <c r="E65" s="3"/>
      <c r="G65" s="37">
        <v>61</v>
      </c>
      <c r="O65" s="3"/>
      <c r="W65" s="3"/>
      <c r="AF65" s="3"/>
      <c r="AN65" s="3"/>
      <c r="AV65" s="3"/>
      <c r="BD65" s="3"/>
      <c r="BS65" s="3"/>
      <c r="CD65" s="270"/>
      <c r="CI65" s="270"/>
      <c r="CN65" s="270"/>
      <c r="CT65" s="3"/>
      <c r="CY65" s="3"/>
      <c r="DG65" s="3"/>
      <c r="DM65" s="270"/>
      <c r="DR65" s="270"/>
      <c r="DW65" s="270"/>
      <c r="DZ65" s="270"/>
      <c r="EG65" s="3"/>
    </row>
    <row r="66" spans="1:137" x14ac:dyDescent="0.25">
      <c r="A66" s="3"/>
      <c r="E66" s="3"/>
      <c r="G66" s="37">
        <v>62</v>
      </c>
      <c r="O66" s="3"/>
      <c r="W66" s="3"/>
      <c r="AF66" s="3"/>
      <c r="AN66" s="3"/>
      <c r="AV66" s="3"/>
      <c r="BD66" s="3"/>
      <c r="BS66" s="3"/>
      <c r="CD66" s="270"/>
      <c r="CI66" s="270"/>
      <c r="CN66" s="270"/>
      <c r="CT66" s="3"/>
      <c r="CY66" s="3"/>
      <c r="DG66" s="3"/>
      <c r="DM66" s="270"/>
      <c r="DR66" s="270"/>
      <c r="DW66" s="270"/>
      <c r="DZ66" s="270"/>
      <c r="EG66" s="3"/>
    </row>
    <row r="67" spans="1:137" x14ac:dyDescent="0.25">
      <c r="A67" s="3"/>
      <c r="E67" s="3"/>
      <c r="G67" s="37">
        <v>63</v>
      </c>
      <c r="O67" s="3"/>
      <c r="W67" s="3"/>
      <c r="AF67" s="3"/>
      <c r="AN67" s="3"/>
      <c r="AV67" s="3"/>
      <c r="BD67" s="3"/>
      <c r="BS67" s="3"/>
      <c r="CD67" s="270"/>
      <c r="CI67" s="270"/>
      <c r="CN67" s="270"/>
      <c r="CT67" s="3"/>
      <c r="CY67" s="3"/>
      <c r="DG67" s="3"/>
      <c r="DM67" s="270"/>
      <c r="DR67" s="270"/>
      <c r="DW67" s="270"/>
      <c r="DZ67" s="270"/>
      <c r="EG67" s="3"/>
    </row>
    <row r="68" spans="1:137" x14ac:dyDescent="0.25">
      <c r="A68" s="3"/>
      <c r="E68" s="3"/>
      <c r="G68" s="37">
        <v>64</v>
      </c>
      <c r="O68" s="3"/>
      <c r="W68" s="3"/>
      <c r="AF68" s="3"/>
      <c r="AN68" s="3"/>
      <c r="AV68" s="3"/>
      <c r="BD68" s="3"/>
      <c r="BS68" s="3"/>
      <c r="CD68" s="270"/>
      <c r="CI68" s="270"/>
      <c r="CN68" s="270"/>
      <c r="CT68" s="3"/>
      <c r="CY68" s="3"/>
      <c r="DG68" s="3"/>
      <c r="DM68" s="270"/>
      <c r="DR68" s="270"/>
      <c r="DW68" s="270"/>
      <c r="DZ68" s="270"/>
      <c r="EG68" s="3"/>
    </row>
    <row r="69" spans="1:137" x14ac:dyDescent="0.25">
      <c r="A69" s="3"/>
      <c r="E69" s="3"/>
      <c r="G69" s="37">
        <v>65</v>
      </c>
      <c r="O69" s="3"/>
      <c r="W69" s="3"/>
      <c r="AF69" s="3"/>
      <c r="AN69" s="3"/>
      <c r="AV69" s="3"/>
      <c r="BD69" s="3"/>
      <c r="BS69" s="3"/>
      <c r="CD69" s="270"/>
      <c r="CI69" s="270"/>
      <c r="CN69" s="270"/>
      <c r="CT69" s="3"/>
      <c r="CY69" s="3"/>
      <c r="DG69" s="3"/>
      <c r="DM69" s="270"/>
      <c r="DR69" s="270"/>
      <c r="DW69" s="270"/>
      <c r="DZ69" s="270"/>
      <c r="EG69" s="3"/>
    </row>
    <row r="70" spans="1:137" x14ac:dyDescent="0.25">
      <c r="A70" s="3"/>
      <c r="E70" s="3"/>
      <c r="G70" s="37">
        <v>66</v>
      </c>
      <c r="O70" s="3"/>
      <c r="W70" s="3"/>
      <c r="AF70" s="3"/>
      <c r="AN70" s="3"/>
      <c r="AV70" s="3"/>
      <c r="BD70" s="3"/>
      <c r="BS70" s="3"/>
      <c r="CD70" s="270"/>
      <c r="CI70" s="270"/>
      <c r="CN70" s="270"/>
      <c r="CT70" s="3"/>
      <c r="CY70" s="3"/>
      <c r="DG70" s="3"/>
      <c r="DM70" s="270"/>
      <c r="DR70" s="270"/>
      <c r="DW70" s="270"/>
      <c r="DZ70" s="270"/>
      <c r="EG70" s="3"/>
    </row>
    <row r="71" spans="1:137" x14ac:dyDescent="0.25">
      <c r="A71" s="3"/>
      <c r="E71" s="3"/>
      <c r="G71" s="37">
        <v>67</v>
      </c>
      <c r="O71" s="3"/>
      <c r="W71" s="3"/>
      <c r="AF71" s="3"/>
      <c r="AN71" s="3"/>
      <c r="AV71" s="3"/>
      <c r="BD71" s="3"/>
      <c r="BS71" s="3"/>
      <c r="CD71" s="270"/>
      <c r="CI71" s="270"/>
      <c r="CN71" s="270"/>
      <c r="CT71" s="3"/>
      <c r="CY71" s="3"/>
      <c r="DG71" s="3"/>
      <c r="DM71" s="270"/>
      <c r="DR71" s="270"/>
      <c r="DW71" s="270"/>
      <c r="DZ71" s="270"/>
      <c r="EG71" s="3"/>
    </row>
    <row r="72" spans="1:137" x14ac:dyDescent="0.25">
      <c r="A72" s="3"/>
      <c r="E72" s="3"/>
      <c r="G72" s="37">
        <v>68</v>
      </c>
      <c r="O72" s="3"/>
      <c r="W72" s="3"/>
      <c r="AF72" s="3"/>
      <c r="AN72" s="3"/>
      <c r="AV72" s="3"/>
      <c r="BD72" s="3"/>
      <c r="BS72" s="3"/>
      <c r="CD72" s="270"/>
      <c r="CI72" s="270"/>
      <c r="CN72" s="270"/>
      <c r="CT72" s="3"/>
      <c r="CY72" s="3"/>
      <c r="DG72" s="3"/>
      <c r="DM72" s="270"/>
      <c r="DR72" s="270"/>
      <c r="DW72" s="270"/>
      <c r="DZ72" s="270"/>
      <c r="EG72" s="3"/>
    </row>
    <row r="73" spans="1:137" x14ac:dyDescent="0.25">
      <c r="A73" s="3"/>
      <c r="E73" s="3"/>
      <c r="G73" s="37">
        <v>69</v>
      </c>
      <c r="O73" s="3"/>
      <c r="W73" s="3"/>
      <c r="AF73" s="3"/>
      <c r="AN73" s="3"/>
      <c r="AV73" s="3"/>
      <c r="BD73" s="3"/>
      <c r="BS73" s="3"/>
      <c r="CD73" s="270"/>
      <c r="CI73" s="270"/>
      <c r="CN73" s="270"/>
      <c r="CT73" s="3"/>
      <c r="CY73" s="3"/>
      <c r="DG73" s="3"/>
      <c r="DM73" s="270"/>
      <c r="DR73" s="270"/>
      <c r="DW73" s="270"/>
      <c r="DZ73" s="270"/>
      <c r="EG73" s="3"/>
    </row>
    <row r="74" spans="1:137" x14ac:dyDescent="0.25">
      <c r="A74" s="3"/>
      <c r="E74" s="3"/>
      <c r="G74" s="37">
        <v>70</v>
      </c>
      <c r="O74" s="3"/>
      <c r="W74" s="3"/>
      <c r="AF74" s="3"/>
      <c r="AN74" s="3"/>
      <c r="AV74" s="3"/>
      <c r="BD74" s="3"/>
      <c r="BS74" s="3"/>
      <c r="CD74" s="270"/>
      <c r="CI74" s="270"/>
      <c r="CN74" s="270"/>
      <c r="CT74" s="3"/>
      <c r="CY74" s="3"/>
      <c r="DG74" s="3"/>
      <c r="DM74" s="270"/>
      <c r="DR74" s="270"/>
      <c r="DW74" s="270"/>
      <c r="DZ74" s="270"/>
      <c r="EG74" s="3"/>
    </row>
    <row r="75" spans="1:137" x14ac:dyDescent="0.25">
      <c r="A75" s="3"/>
      <c r="E75" s="3"/>
      <c r="G75" s="37">
        <v>71</v>
      </c>
      <c r="O75" s="3"/>
      <c r="W75" s="3"/>
      <c r="AF75" s="3"/>
      <c r="AN75" s="3"/>
      <c r="AV75" s="3"/>
      <c r="BD75" s="3"/>
      <c r="BS75" s="3"/>
      <c r="CD75" s="270"/>
      <c r="CI75" s="270"/>
      <c r="CN75" s="270"/>
      <c r="CT75" s="3"/>
      <c r="CY75" s="3"/>
      <c r="DG75" s="3"/>
      <c r="DM75" s="270"/>
      <c r="DR75" s="270"/>
      <c r="DW75" s="270"/>
      <c r="DZ75" s="270"/>
      <c r="EG75" s="3"/>
    </row>
    <row r="76" spans="1:137" x14ac:dyDescent="0.25">
      <c r="A76" s="3"/>
      <c r="E76" s="3"/>
      <c r="G76" s="37">
        <v>72</v>
      </c>
      <c r="O76" s="3"/>
      <c r="W76" s="3"/>
      <c r="AF76" s="3"/>
      <c r="AN76" s="3"/>
      <c r="AV76" s="3"/>
      <c r="BD76" s="3"/>
      <c r="BS76" s="3"/>
      <c r="CD76" s="270"/>
      <c r="CI76" s="270"/>
      <c r="CN76" s="270"/>
      <c r="CT76" s="3"/>
      <c r="CY76" s="3"/>
      <c r="DG76" s="3"/>
      <c r="DM76" s="270"/>
      <c r="DR76" s="270"/>
      <c r="DW76" s="270"/>
      <c r="DZ76" s="270"/>
      <c r="EG76" s="3"/>
    </row>
    <row r="77" spans="1:137" x14ac:dyDescent="0.25">
      <c r="A77" s="3"/>
      <c r="E77" s="3"/>
      <c r="G77" s="37">
        <v>73</v>
      </c>
      <c r="O77" s="3"/>
      <c r="W77" s="3"/>
      <c r="AF77" s="3"/>
      <c r="AN77" s="3"/>
      <c r="AV77" s="3"/>
      <c r="BD77" s="3"/>
      <c r="BS77" s="3"/>
      <c r="CD77" s="270"/>
      <c r="CI77" s="270"/>
      <c r="CN77" s="270"/>
      <c r="CT77" s="3"/>
      <c r="CY77" s="3"/>
      <c r="DG77" s="3"/>
      <c r="DM77" s="270"/>
      <c r="DR77" s="270"/>
      <c r="DW77" s="270"/>
      <c r="DZ77" s="270"/>
      <c r="EG77" s="3"/>
    </row>
    <row r="78" spans="1:137" x14ac:dyDescent="0.25">
      <c r="A78" s="3"/>
      <c r="E78" s="3"/>
      <c r="G78" s="37">
        <v>74</v>
      </c>
      <c r="O78" s="3"/>
      <c r="W78" s="3"/>
      <c r="AF78" s="3"/>
      <c r="AN78" s="3"/>
      <c r="AV78" s="3"/>
      <c r="BD78" s="3"/>
      <c r="BS78" s="3"/>
      <c r="CD78" s="270"/>
      <c r="CI78" s="270"/>
      <c r="CN78" s="270"/>
      <c r="CT78" s="3"/>
      <c r="CY78" s="3"/>
      <c r="DG78" s="3"/>
      <c r="DM78" s="270"/>
      <c r="DR78" s="270"/>
      <c r="DW78" s="270"/>
      <c r="DZ78" s="270"/>
      <c r="EG78" s="3"/>
    </row>
    <row r="79" spans="1:137" x14ac:dyDescent="0.25">
      <c r="A79" s="3"/>
      <c r="E79" s="3"/>
      <c r="G79" s="37">
        <v>75</v>
      </c>
      <c r="O79" s="3"/>
      <c r="W79" s="3"/>
      <c r="AF79" s="3"/>
      <c r="AN79" s="3"/>
      <c r="AV79" s="3"/>
      <c r="BD79" s="3"/>
      <c r="BS79" s="3"/>
      <c r="CD79" s="270"/>
      <c r="CI79" s="270"/>
      <c r="CN79" s="270"/>
      <c r="CT79" s="3"/>
      <c r="CY79" s="3"/>
      <c r="DG79" s="3"/>
      <c r="DM79" s="270"/>
      <c r="DR79" s="270"/>
      <c r="DW79" s="270"/>
      <c r="DZ79" s="270"/>
      <c r="EG79" s="3"/>
    </row>
    <row r="80" spans="1:137" x14ac:dyDescent="0.25">
      <c r="A80" s="3"/>
      <c r="E80" s="3"/>
      <c r="G80" s="37">
        <v>76</v>
      </c>
      <c r="O80" s="3"/>
      <c r="W80" s="3"/>
      <c r="AF80" s="3"/>
      <c r="AN80" s="3"/>
      <c r="AV80" s="3"/>
      <c r="BD80" s="3"/>
      <c r="BS80" s="3"/>
      <c r="CD80" s="270"/>
      <c r="CI80" s="270"/>
      <c r="CN80" s="270"/>
      <c r="CT80" s="3"/>
      <c r="CY80" s="3"/>
      <c r="DG80" s="3"/>
      <c r="DM80" s="270"/>
      <c r="DR80" s="270"/>
      <c r="DW80" s="270"/>
      <c r="DZ80" s="270"/>
      <c r="EG80" s="3"/>
    </row>
    <row r="81" spans="1:137" x14ac:dyDescent="0.25">
      <c r="A81" s="3"/>
      <c r="E81" s="3"/>
      <c r="G81" s="37">
        <v>77</v>
      </c>
      <c r="O81" s="3"/>
      <c r="W81" s="3"/>
      <c r="AF81" s="3"/>
      <c r="AN81" s="3"/>
      <c r="AV81" s="3"/>
      <c r="BD81" s="3"/>
      <c r="BS81" s="3"/>
      <c r="CD81" s="270"/>
      <c r="CI81" s="270"/>
      <c r="CN81" s="270"/>
      <c r="CT81" s="3"/>
      <c r="CY81" s="3"/>
      <c r="DG81" s="3"/>
      <c r="DM81" s="270"/>
      <c r="DR81" s="270"/>
      <c r="DW81" s="270"/>
      <c r="DZ81" s="270"/>
      <c r="EG81" s="3"/>
    </row>
    <row r="82" spans="1:137" x14ac:dyDescent="0.25">
      <c r="A82" s="3"/>
      <c r="E82" s="3"/>
      <c r="G82" s="37">
        <v>78</v>
      </c>
      <c r="O82" s="3"/>
      <c r="W82" s="3"/>
      <c r="AF82" s="3"/>
      <c r="AN82" s="3"/>
      <c r="AV82" s="3"/>
      <c r="BD82" s="3"/>
      <c r="BS82" s="3"/>
      <c r="CD82" s="270"/>
      <c r="CI82" s="270"/>
      <c r="CN82" s="270"/>
      <c r="CT82" s="3"/>
      <c r="CY82" s="3"/>
      <c r="DG82" s="3"/>
      <c r="DM82" s="270"/>
      <c r="DR82" s="270"/>
      <c r="DW82" s="270"/>
      <c r="DZ82" s="270"/>
      <c r="EG82" s="3"/>
    </row>
    <row r="83" spans="1:137" x14ac:dyDescent="0.25">
      <c r="A83" s="3"/>
      <c r="E83" s="3"/>
      <c r="G83" s="37">
        <v>79</v>
      </c>
      <c r="O83" s="3"/>
      <c r="W83" s="3"/>
      <c r="AF83" s="3"/>
      <c r="AN83" s="3"/>
      <c r="AV83" s="3"/>
      <c r="BD83" s="3"/>
      <c r="BS83" s="3"/>
      <c r="CD83" s="270"/>
      <c r="CI83" s="270"/>
      <c r="CN83" s="270"/>
      <c r="CT83" s="3"/>
      <c r="CY83" s="3"/>
      <c r="DG83" s="3"/>
      <c r="DM83" s="270"/>
      <c r="DR83" s="270"/>
      <c r="DW83" s="270"/>
      <c r="DZ83" s="270"/>
      <c r="EG83" s="3"/>
    </row>
    <row r="84" spans="1:137" x14ac:dyDescent="0.25">
      <c r="A84" s="3"/>
      <c r="E84" s="3"/>
      <c r="G84" s="37">
        <v>80</v>
      </c>
      <c r="O84" s="3"/>
      <c r="W84" s="3"/>
      <c r="AF84" s="3"/>
      <c r="AN84" s="3"/>
      <c r="AV84" s="3"/>
      <c r="BD84" s="3"/>
      <c r="BS84" s="3"/>
      <c r="CD84" s="270"/>
      <c r="CI84" s="270"/>
      <c r="CN84" s="270"/>
      <c r="CT84" s="3"/>
      <c r="CY84" s="3"/>
      <c r="DG84" s="3"/>
      <c r="DM84" s="270"/>
      <c r="DR84" s="270"/>
      <c r="DW84" s="270"/>
      <c r="DZ84" s="270"/>
      <c r="EG84" s="3"/>
    </row>
    <row r="85" spans="1:137" x14ac:dyDescent="0.25">
      <c r="A85" s="3"/>
      <c r="E85" s="3"/>
      <c r="G85" s="37">
        <v>81</v>
      </c>
      <c r="O85" s="3"/>
      <c r="W85" s="3"/>
      <c r="AF85" s="3"/>
      <c r="AN85" s="3"/>
      <c r="AV85" s="3"/>
      <c r="BD85" s="3"/>
      <c r="BS85" s="3"/>
      <c r="CD85" s="270"/>
      <c r="CI85" s="270"/>
      <c r="CN85" s="270"/>
      <c r="CT85" s="3"/>
      <c r="CY85" s="3"/>
      <c r="DG85" s="3"/>
      <c r="DM85" s="270"/>
      <c r="DR85" s="270"/>
      <c r="DW85" s="270"/>
      <c r="DZ85" s="270"/>
      <c r="EG85" s="3"/>
    </row>
    <row r="86" spans="1:137" x14ac:dyDescent="0.25">
      <c r="A86" s="3"/>
      <c r="E86" s="3"/>
      <c r="G86" s="37">
        <v>82</v>
      </c>
      <c r="O86" s="3"/>
      <c r="W86" s="3"/>
      <c r="AF86" s="3"/>
      <c r="AN86" s="3"/>
      <c r="AV86" s="3"/>
      <c r="BD86" s="3"/>
      <c r="BS86" s="3"/>
      <c r="CD86" s="270"/>
      <c r="CI86" s="270"/>
      <c r="CN86" s="270"/>
      <c r="CT86" s="3"/>
      <c r="CY86" s="3"/>
      <c r="DG86" s="3"/>
      <c r="DM86" s="270"/>
      <c r="DR86" s="270"/>
      <c r="DW86" s="270"/>
      <c r="DZ86" s="270"/>
      <c r="EG86" s="3"/>
    </row>
    <row r="87" spans="1:137" x14ac:dyDescent="0.25">
      <c r="A87" s="3"/>
      <c r="E87" s="3"/>
      <c r="G87" s="37">
        <v>83</v>
      </c>
      <c r="O87" s="3"/>
      <c r="W87" s="3"/>
      <c r="AF87" s="3"/>
      <c r="AN87" s="3"/>
      <c r="AV87" s="3"/>
      <c r="BD87" s="3"/>
      <c r="BS87" s="3"/>
      <c r="CD87" s="270"/>
      <c r="CI87" s="270"/>
      <c r="CN87" s="270"/>
      <c r="CT87" s="3"/>
      <c r="CY87" s="3"/>
      <c r="DG87" s="3"/>
      <c r="DM87" s="270"/>
      <c r="DR87" s="270"/>
      <c r="DW87" s="270"/>
      <c r="DZ87" s="270"/>
      <c r="EG87" s="3"/>
    </row>
    <row r="88" spans="1:137" x14ac:dyDescent="0.25">
      <c r="A88" s="3"/>
      <c r="E88" s="3"/>
      <c r="G88" s="37">
        <v>84</v>
      </c>
      <c r="O88" s="3"/>
      <c r="W88" s="3"/>
      <c r="AF88" s="3"/>
      <c r="AN88" s="3"/>
      <c r="AV88" s="3"/>
      <c r="BD88" s="3"/>
      <c r="BS88" s="3"/>
      <c r="CD88" s="270"/>
      <c r="CI88" s="270"/>
      <c r="CN88" s="270"/>
      <c r="CT88" s="3"/>
      <c r="CY88" s="3"/>
      <c r="DG88" s="3"/>
      <c r="DM88" s="270"/>
      <c r="DR88" s="270"/>
      <c r="DW88" s="270"/>
      <c r="DZ88" s="270"/>
      <c r="EG88" s="3"/>
    </row>
    <row r="89" spans="1:137" hidden="1" x14ac:dyDescent="0.25">
      <c r="A89" s="3"/>
      <c r="E89" s="3"/>
      <c r="G89" s="37">
        <v>85</v>
      </c>
      <c r="O89" s="3"/>
      <c r="W89" s="3"/>
      <c r="AF89" s="3"/>
      <c r="AN89" s="3"/>
      <c r="AV89" s="3"/>
      <c r="BD89" s="3"/>
      <c r="BS89" s="3"/>
      <c r="CD89" s="270"/>
      <c r="CI89" s="270"/>
      <c r="CN89" s="270"/>
      <c r="CT89" s="3"/>
      <c r="CY89" s="3"/>
      <c r="DG89" s="3"/>
      <c r="DM89" s="270"/>
      <c r="DR89" s="270"/>
      <c r="DW89" s="270"/>
      <c r="DZ89" s="270"/>
      <c r="EG89" s="3"/>
    </row>
    <row r="90" spans="1:137" hidden="1" x14ac:dyDescent="0.25">
      <c r="A90" s="3"/>
      <c r="E90" s="3"/>
      <c r="G90" s="37">
        <v>86</v>
      </c>
      <c r="O90" s="3"/>
      <c r="W90" s="3"/>
      <c r="AF90" s="3"/>
      <c r="AN90" s="3"/>
      <c r="AV90" s="3"/>
      <c r="BD90" s="3"/>
      <c r="BS90" s="3"/>
      <c r="CD90" s="270"/>
      <c r="CI90" s="270"/>
      <c r="CN90" s="270"/>
      <c r="CT90" s="3"/>
      <c r="CY90" s="3"/>
      <c r="DG90" s="3"/>
      <c r="DM90" s="270"/>
      <c r="DR90" s="270"/>
      <c r="DW90" s="270"/>
      <c r="DZ90" s="270"/>
      <c r="EG90" s="3"/>
    </row>
    <row r="91" spans="1:137" hidden="1" x14ac:dyDescent="0.25">
      <c r="A91" s="3"/>
      <c r="E91" s="3"/>
      <c r="G91" s="37">
        <v>87</v>
      </c>
      <c r="O91" s="3"/>
      <c r="W91" s="3"/>
      <c r="AF91" s="3"/>
      <c r="AN91" s="3"/>
      <c r="AV91" s="3"/>
      <c r="BD91" s="3"/>
      <c r="BS91" s="3"/>
      <c r="CD91" s="270"/>
      <c r="CI91" s="270"/>
      <c r="CN91" s="270"/>
      <c r="CT91" s="3"/>
      <c r="CY91" s="3"/>
      <c r="DG91" s="3"/>
      <c r="DM91" s="270"/>
      <c r="DR91" s="270"/>
      <c r="DW91" s="270"/>
      <c r="DZ91" s="270"/>
      <c r="EG91" s="3"/>
    </row>
    <row r="92" spans="1:137" hidden="1" x14ac:dyDescent="0.25">
      <c r="A92" s="3"/>
      <c r="E92" s="3"/>
      <c r="G92" s="37">
        <v>88</v>
      </c>
      <c r="O92" s="3"/>
      <c r="W92" s="3"/>
      <c r="AF92" s="3"/>
      <c r="AN92" s="3"/>
      <c r="AV92" s="3"/>
      <c r="BD92" s="3"/>
      <c r="BS92" s="3"/>
      <c r="CD92" s="270"/>
      <c r="CI92" s="270"/>
      <c r="CN92" s="270"/>
      <c r="CT92" s="3"/>
      <c r="CY92" s="3"/>
      <c r="DG92" s="3"/>
      <c r="DM92" s="270"/>
      <c r="DR92" s="270"/>
      <c r="DW92" s="270"/>
      <c r="DZ92" s="270"/>
      <c r="EG92" s="3"/>
    </row>
    <row r="93" spans="1:137" x14ac:dyDescent="0.25">
      <c r="A93" s="3"/>
      <c r="E93" s="3"/>
      <c r="G93" s="37">
        <v>89</v>
      </c>
      <c r="O93" s="3"/>
      <c r="W93" s="3"/>
      <c r="AF93" s="3"/>
      <c r="AN93" s="3"/>
      <c r="AV93" s="3"/>
      <c r="BD93" s="3"/>
      <c r="BS93" s="3"/>
      <c r="CD93" s="270"/>
      <c r="CI93" s="270"/>
      <c r="CN93" s="270"/>
      <c r="CT93" s="3"/>
      <c r="CY93" s="3"/>
      <c r="DG93" s="3"/>
      <c r="DM93" s="270"/>
      <c r="DR93" s="270"/>
      <c r="DW93" s="270"/>
      <c r="DZ93" s="270"/>
      <c r="EG93" s="3"/>
    </row>
    <row r="94" spans="1:137" x14ac:dyDescent="0.25">
      <c r="A94" s="3"/>
      <c r="E94" s="3"/>
      <c r="G94" s="37">
        <v>90</v>
      </c>
      <c r="O94" s="3"/>
      <c r="W94" s="3"/>
      <c r="AF94" s="3"/>
      <c r="AN94" s="3"/>
      <c r="AV94" s="3"/>
      <c r="BD94" s="3"/>
      <c r="BS94" s="3"/>
      <c r="CD94" s="270"/>
      <c r="CI94" s="270"/>
      <c r="CN94" s="270"/>
      <c r="CT94" s="3"/>
      <c r="CY94" s="3"/>
      <c r="DG94" s="3"/>
      <c r="DM94" s="270"/>
      <c r="DR94" s="270"/>
      <c r="DW94" s="270"/>
      <c r="DZ94" s="270"/>
      <c r="EG94" s="3"/>
    </row>
    <row r="95" spans="1:137" x14ac:dyDescent="0.25">
      <c r="A95" s="3"/>
      <c r="E95" s="3"/>
      <c r="G95" s="37">
        <v>91</v>
      </c>
      <c r="O95" s="3"/>
      <c r="W95" s="3"/>
      <c r="AF95" s="3"/>
      <c r="AN95" s="3"/>
      <c r="AV95" s="3"/>
      <c r="BD95" s="3"/>
      <c r="BS95" s="3"/>
      <c r="CD95" s="270"/>
      <c r="CI95" s="270"/>
      <c r="CN95" s="270"/>
      <c r="CT95" s="3"/>
      <c r="CY95" s="3"/>
      <c r="DG95" s="3"/>
      <c r="DM95" s="270"/>
      <c r="DR95" s="270"/>
      <c r="DW95" s="270"/>
      <c r="DZ95" s="270"/>
      <c r="EG95" s="3"/>
    </row>
    <row r="96" spans="1:137" x14ac:dyDescent="0.25">
      <c r="A96" s="3"/>
      <c r="E96" s="3"/>
      <c r="G96" s="37">
        <v>92</v>
      </c>
      <c r="O96" s="3"/>
      <c r="W96" s="3"/>
      <c r="AF96" s="3"/>
      <c r="AN96" s="3"/>
      <c r="AV96" s="3"/>
      <c r="BD96" s="3"/>
      <c r="BS96" s="3"/>
      <c r="CD96" s="270"/>
      <c r="CI96" s="270"/>
      <c r="CN96" s="270"/>
      <c r="CT96" s="3"/>
      <c r="CY96" s="3"/>
      <c r="DG96" s="3"/>
      <c r="DM96" s="270"/>
      <c r="DR96" s="270"/>
      <c r="DW96" s="270"/>
      <c r="DZ96" s="270"/>
      <c r="EG96" s="3"/>
    </row>
    <row r="97" spans="1:137" x14ac:dyDescent="0.25">
      <c r="A97" s="3"/>
      <c r="E97" s="3"/>
      <c r="G97" s="37">
        <v>93</v>
      </c>
      <c r="O97" s="3"/>
      <c r="W97" s="3"/>
      <c r="AF97" s="3"/>
      <c r="AN97" s="3"/>
      <c r="AV97" s="3"/>
      <c r="BD97" s="3"/>
      <c r="BS97" s="3"/>
      <c r="CD97" s="270"/>
      <c r="CI97" s="270"/>
      <c r="CN97" s="270"/>
      <c r="CT97" s="3"/>
      <c r="CY97" s="3"/>
      <c r="DG97" s="3"/>
      <c r="DM97" s="270"/>
      <c r="DR97" s="270"/>
      <c r="DW97" s="270"/>
      <c r="DZ97" s="270"/>
      <c r="EG97" s="3"/>
    </row>
    <row r="98" spans="1:137" x14ac:dyDescent="0.25">
      <c r="A98" s="3"/>
      <c r="E98" s="3"/>
      <c r="G98" s="37">
        <v>94</v>
      </c>
      <c r="O98" s="3"/>
      <c r="W98" s="3"/>
      <c r="AF98" s="3"/>
      <c r="AN98" s="3"/>
      <c r="AV98" s="3"/>
      <c r="BD98" s="3"/>
      <c r="BS98" s="3"/>
      <c r="CD98" s="270"/>
      <c r="CI98" s="270"/>
      <c r="CN98" s="270"/>
      <c r="CT98" s="3"/>
      <c r="CY98" s="3"/>
      <c r="DG98" s="3"/>
      <c r="DM98" s="270"/>
      <c r="DR98" s="270"/>
      <c r="DW98" s="270"/>
      <c r="DZ98" s="270"/>
      <c r="EG98" s="3"/>
    </row>
    <row r="99" spans="1:137" x14ac:dyDescent="0.25">
      <c r="A99" s="3"/>
      <c r="E99" s="3"/>
      <c r="G99" s="37">
        <v>95</v>
      </c>
      <c r="O99" s="3"/>
      <c r="W99" s="3"/>
      <c r="AF99" s="3"/>
      <c r="AN99" s="3"/>
      <c r="AV99" s="3"/>
      <c r="BD99" s="3"/>
      <c r="BS99" s="3"/>
      <c r="CD99" s="270"/>
      <c r="CI99" s="270"/>
      <c r="CN99" s="270"/>
      <c r="CT99" s="3"/>
      <c r="CY99" s="3"/>
      <c r="DG99" s="3"/>
      <c r="DM99" s="270"/>
      <c r="DR99" s="270"/>
      <c r="DW99" s="270"/>
      <c r="DZ99" s="270"/>
      <c r="EG99" s="3"/>
    </row>
    <row r="100" spans="1:137" x14ac:dyDescent="0.25">
      <c r="A100" s="3"/>
      <c r="E100" s="3"/>
      <c r="G100" s="37">
        <v>96</v>
      </c>
      <c r="O100" s="3"/>
      <c r="W100" s="3"/>
      <c r="AF100" s="3"/>
      <c r="AN100" s="3"/>
      <c r="AV100" s="3"/>
      <c r="BD100" s="3"/>
      <c r="BS100" s="3"/>
      <c r="CD100" s="270"/>
      <c r="CI100" s="270"/>
      <c r="CN100" s="270"/>
      <c r="CT100" s="3"/>
      <c r="CY100" s="3"/>
      <c r="DG100" s="3"/>
      <c r="DM100" s="270"/>
      <c r="DR100" s="270"/>
      <c r="DW100" s="270"/>
      <c r="DZ100" s="270"/>
      <c r="EG100" s="3"/>
    </row>
    <row r="101" spans="1:137" x14ac:dyDescent="0.25">
      <c r="A101" s="3"/>
      <c r="E101" s="3"/>
      <c r="G101" s="37">
        <v>97</v>
      </c>
      <c r="O101" s="3"/>
      <c r="W101" s="3"/>
      <c r="AF101" s="3"/>
      <c r="AN101" s="3"/>
      <c r="AV101" s="3"/>
      <c r="BD101" s="3"/>
      <c r="BS101" s="3"/>
      <c r="CD101" s="270"/>
      <c r="CI101" s="270"/>
      <c r="CN101" s="270"/>
      <c r="CT101" s="3"/>
      <c r="CY101" s="3"/>
      <c r="DG101" s="3"/>
      <c r="DM101" s="270"/>
      <c r="DR101" s="270"/>
      <c r="DW101" s="270"/>
      <c r="DZ101" s="270"/>
      <c r="EG101" s="3"/>
    </row>
    <row r="102" spans="1:137" x14ac:dyDescent="0.25">
      <c r="A102" s="3"/>
      <c r="E102" s="3"/>
      <c r="G102" s="37">
        <v>98</v>
      </c>
      <c r="O102" s="3"/>
      <c r="W102" s="3"/>
      <c r="AF102" s="3"/>
      <c r="AN102" s="3"/>
      <c r="AV102" s="3"/>
      <c r="BD102" s="3"/>
      <c r="BS102" s="3"/>
      <c r="CD102" s="270"/>
      <c r="CI102" s="270"/>
      <c r="CN102" s="270"/>
      <c r="CT102" s="3"/>
      <c r="CY102" s="3"/>
      <c r="DG102" s="3"/>
      <c r="DM102" s="270"/>
      <c r="DR102" s="270"/>
      <c r="DW102" s="270"/>
      <c r="DZ102" s="270"/>
      <c r="EG102" s="3"/>
    </row>
    <row r="103" spans="1:137" x14ac:dyDescent="0.25">
      <c r="A103" s="3"/>
      <c r="E103" s="3"/>
      <c r="G103" s="37">
        <v>99</v>
      </c>
      <c r="O103" s="3"/>
      <c r="W103" s="3"/>
      <c r="AF103" s="3"/>
      <c r="AN103" s="3"/>
      <c r="AV103" s="3"/>
      <c r="BD103" s="3"/>
      <c r="BS103" s="3"/>
      <c r="CD103" s="270"/>
      <c r="CI103" s="270"/>
      <c r="CN103" s="270"/>
      <c r="CT103" s="3"/>
      <c r="CY103" s="3"/>
      <c r="DG103" s="3"/>
      <c r="DM103" s="270"/>
      <c r="DR103" s="270"/>
      <c r="DW103" s="270"/>
      <c r="DZ103" s="270"/>
      <c r="EG103" s="3"/>
    </row>
    <row r="104" spans="1:137" x14ac:dyDescent="0.25">
      <c r="A104" s="3"/>
      <c r="E104" s="3"/>
      <c r="G104" s="37">
        <v>100</v>
      </c>
      <c r="O104" s="3"/>
      <c r="W104" s="3"/>
      <c r="AF104" s="3"/>
      <c r="AN104" s="3"/>
      <c r="AV104" s="3"/>
      <c r="BD104" s="3"/>
      <c r="BS104" s="3"/>
      <c r="CD104" s="270"/>
      <c r="CI104" s="270"/>
      <c r="CN104" s="270"/>
      <c r="CT104" s="3"/>
      <c r="CY104" s="3"/>
      <c r="DG104" s="3"/>
      <c r="DM104" s="270"/>
      <c r="DR104" s="270"/>
      <c r="DW104" s="270"/>
      <c r="DZ104" s="270"/>
      <c r="EG104" s="3"/>
    </row>
    <row r="105" spans="1:137" x14ac:dyDescent="0.25">
      <c r="A105" s="3"/>
      <c r="E105" s="3"/>
      <c r="O105" s="3"/>
      <c r="W105" s="3"/>
      <c r="AF105" s="3"/>
      <c r="AN105" s="3"/>
      <c r="AV105" s="3"/>
      <c r="BD105" s="3"/>
      <c r="BS105" s="3"/>
      <c r="CD105" s="270"/>
      <c r="CI105" s="270"/>
      <c r="CN105" s="270"/>
      <c r="CT105" s="3"/>
      <c r="CY105" s="3"/>
      <c r="DG105" s="3"/>
      <c r="DM105" s="270"/>
      <c r="DR105" s="270"/>
      <c r="DW105" s="270"/>
      <c r="DZ105" s="270"/>
      <c r="EG105" s="3"/>
    </row>
  </sheetData>
  <sheetProtection algorithmName="SHA-512" hashValue="gObjnIhu8SWhfs8H8F5qcr+MtfhkNDwvb0oh/Kye6hlhrAjZGqqo0LU4NJtbJsAIws6BlpgI7oYRZzYsi+oRHA==" saltValue="AQIrdKGEwNfJZvcgOKooOQ==" spinCount="100000" sheet="1" objects="1" scenarios="1"/>
  <mergeCells count="17">
    <mergeCell ref="CV2:CX2"/>
    <mergeCell ref="CO2:CS2"/>
    <mergeCell ref="EA2:EF2"/>
    <mergeCell ref="DN2:DP2"/>
    <mergeCell ref="DS2:DU2"/>
    <mergeCell ref="DI2:DK2"/>
    <mergeCell ref="DA2:DF2"/>
    <mergeCell ref="C2:D2"/>
    <mergeCell ref="CE2:CG2"/>
    <mergeCell ref="CJ2:CL2"/>
    <mergeCell ref="Q2:V2"/>
    <mergeCell ref="AP2:AU2"/>
    <mergeCell ref="AH2:AM2"/>
    <mergeCell ref="AX2:BC2"/>
    <mergeCell ref="Y2:AE2"/>
    <mergeCell ref="BU2:CB2"/>
    <mergeCell ref="BF2:BR2"/>
  </mergeCells>
  <pageMargins left="0.7" right="0.7" top="0.75" bottom="0.75" header="0.3" footer="0.3"/>
  <pageSetup paperSize="9" orientation="portrait" r:id="rId1"/>
  <ignoredErrors>
    <ignoredError sqref="C26:C30" calculatedColumn="1"/>
  </ignoredErrors>
  <drawing r:id="rId2"/>
  <tableParts count="50">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FB19-7F78-40DD-AA85-28B2511E477F}">
  <sheetPr codeName="Sheet2"/>
  <dimension ref="B2:K92"/>
  <sheetViews>
    <sheetView showGridLines="0" workbookViewId="0">
      <selection activeCell="C7" sqref="C7"/>
    </sheetView>
  </sheetViews>
  <sheetFormatPr defaultColWidth="11.7109375" defaultRowHeight="15" x14ac:dyDescent="0.25"/>
  <cols>
    <col min="1" max="1" width="3.7109375" customWidth="1"/>
    <col min="2" max="2" width="47.85546875" customWidth="1"/>
    <col min="3" max="3" width="85" customWidth="1"/>
    <col min="4" max="4" width="2.7109375" customWidth="1"/>
    <col min="5" max="5" width="20.7109375" customWidth="1"/>
    <col min="6" max="6" width="23.7109375" customWidth="1"/>
    <col min="7" max="7" width="20.7109375" customWidth="1"/>
  </cols>
  <sheetData>
    <row r="2" spans="2:3" x14ac:dyDescent="0.25">
      <c r="B2" s="1" t="s">
        <v>203</v>
      </c>
    </row>
    <row r="4" spans="2:3" x14ac:dyDescent="0.25">
      <c r="B4" t="s">
        <v>51</v>
      </c>
      <c r="C4" t="s">
        <v>46</v>
      </c>
    </row>
    <row r="5" spans="2:3" x14ac:dyDescent="0.25">
      <c r="B5" s="54" t="s">
        <v>58</v>
      </c>
      <c r="C5" s="53" t="s">
        <v>88</v>
      </c>
    </row>
    <row r="6" spans="2:3" ht="135" x14ac:dyDescent="0.25">
      <c r="B6" s="54" t="s">
        <v>269</v>
      </c>
      <c r="C6" s="54" t="s">
        <v>270</v>
      </c>
    </row>
    <row r="7" spans="2:3" ht="165" x14ac:dyDescent="0.25">
      <c r="B7" s="54" t="s">
        <v>69</v>
      </c>
      <c r="C7" s="54" t="s">
        <v>76</v>
      </c>
    </row>
    <row r="8" spans="2:3" ht="60" x14ac:dyDescent="0.25">
      <c r="B8" s="54" t="s">
        <v>207</v>
      </c>
      <c r="C8" s="54" t="s">
        <v>206</v>
      </c>
    </row>
    <row r="9" spans="2:3" ht="90" x14ac:dyDescent="0.25">
      <c r="B9" s="54" t="s">
        <v>135</v>
      </c>
      <c r="C9" s="54" t="s">
        <v>134</v>
      </c>
    </row>
    <row r="10" spans="2:3" ht="165" x14ac:dyDescent="0.25">
      <c r="B10" s="54" t="s">
        <v>132</v>
      </c>
      <c r="C10" s="54" t="s">
        <v>133</v>
      </c>
    </row>
    <row r="11" spans="2:3" ht="45" x14ac:dyDescent="0.25">
      <c r="B11" s="54" t="s">
        <v>249</v>
      </c>
      <c r="C11" s="54" t="s">
        <v>250</v>
      </c>
    </row>
    <row r="12" spans="2:3" ht="45" x14ac:dyDescent="0.25">
      <c r="B12" s="54" t="s">
        <v>208</v>
      </c>
      <c r="C12" s="54" t="s">
        <v>204</v>
      </c>
    </row>
    <row r="49" spans="11:11" x14ac:dyDescent="0.25">
      <c r="K49">
        <f>J49*$F$49</f>
        <v>0</v>
      </c>
    </row>
    <row r="77" spans="3:3" x14ac:dyDescent="0.25">
      <c r="C77" t="s">
        <v>174</v>
      </c>
    </row>
    <row r="78" spans="3:3" x14ac:dyDescent="0.25">
      <c r="C78" t="s">
        <v>175</v>
      </c>
    </row>
    <row r="89" hidden="1" x14ac:dyDescent="0.25"/>
    <row r="90" hidden="1" x14ac:dyDescent="0.25"/>
    <row r="91" hidden="1" x14ac:dyDescent="0.25"/>
    <row r="92" hidden="1" x14ac:dyDescent="0.25"/>
  </sheetData>
  <sheetProtection algorithmName="SHA-512" hashValue="J5JtiCEhA+Mh7fZmd0k+Z7svgVDPmn0TMwlnyGiYcOFEihAM6CXHYWF40tMgImaxDzU/ELoqRMRMIJZm1OP9Ag==" saltValue="8Ipw8eicABrNfRMEBUOEQQ==" spinCount="100000" sheet="1" objects="1" scenarios="1"/>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1D78-2D98-44E9-8480-A73ADBEE1BFE}">
  <sheetPr codeName="Sheet6">
    <pageSetUpPr fitToPage="1"/>
  </sheetPr>
  <dimension ref="A1:V83"/>
  <sheetViews>
    <sheetView showGridLines="0" zoomScaleNormal="100" workbookViewId="0"/>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HYPERLINK("#'Finalized budget'!$A$1","Go to finalized budget")</f>
        <v>Go to finalized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c r="G4" s="286"/>
      <c r="H4" s="9"/>
      <c r="I4" s="228" t="s">
        <v>216</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35"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37" t="e">
        <f>"Institution"&amp;VLOOKUP($F$4,GrantTypes[],2,0)</f>
        <v>#N/A</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c r="I13" s="237" t="e">
        <f>"Salary"&amp;VLOOKUP($F$4,GrantTypes[],2,0)&amp;"[Salary]"</f>
        <v>#N/A</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37" t="e">
        <f>"OperationalCosts"&amp;VLOOKUP($F$4,GrantTypes[],2,0)</f>
        <v>#N/A</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223" t="e">
        <f>IF(VLOOKUP($F$4,GrantTypes[],3,0)=0,5,VLOOKUP($F$4,GrantTypes[],3,0))</f>
        <v>#N/A</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237" t="e">
        <f>"Salary"&amp;VLOOKUP($F$4,GrantTypes[],2,0)</f>
        <v>#N/A</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37" t="e">
        <f>"Salary"&amp;VLOOKUP($F$4,GrantTypes[],2,0)&amp;"[Project Supplement]"</f>
        <v>#N/A</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e">
        <f>"Project duration"&amp;IF(VLOOKUP($F$4,GrantTypes[],2,0)=0,""," (max "&amp;I15&amp;" project year(s))")&amp;":"</f>
        <v>#N/A</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t="e">
        <f>VLOOKUP($F$4,GrantTypes[],4,0)</f>
        <v>#N/A</v>
      </c>
      <c r="J23" s="70" t="e">
        <f>VLOOKUP($F$4,GrantTypes[],5,0)</f>
        <v>#N/A</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t="e">
        <f t="shared" ca="1" si="0"/>
        <v>#N/A</v>
      </c>
      <c r="B32" s="101" t="e">
        <f t="shared" ref="B32:B51" ca="1" si="1">IF(D32&lt;&gt;INDEX(INDIRECT($I$13),1),ROW()+100,0)</f>
        <v>#N/A</v>
      </c>
      <c r="C32" s="102" t="e">
        <f ca="1">IF(E32="NoPS","",IF(COUNTIF(INDIRECT($I$13),D32),VLOOKUP(H32,PS_ScientificArea[],2,0),""))</f>
        <v>#N/A</v>
      </c>
      <c r="D32" s="76" t="s">
        <v>70</v>
      </c>
      <c r="E32" s="102" t="e">
        <f ca="1">IF(AND(COUNTIF(DKUNI[],G32),VLOOKUP(D32,INDIRECT($I$16),2,0)="Yes"),"PS_ScientificArea[DKUNI Scientific Area]","NoPS")</f>
        <v>#N/A</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t="e">
        <f t="shared" ca="1" si="0"/>
        <v>#N/A</v>
      </c>
      <c r="B33" s="101" t="e">
        <f t="shared" ca="1" si="1"/>
        <v>#N/A</v>
      </c>
      <c r="C33" s="102" t="e">
        <f ca="1">IF(E33="NoPS","",IF(COUNTIF(INDIRECT($I$13),D33),VLOOKUP(H33,PS_ScientificArea[],2,0),""))</f>
        <v>#N/A</v>
      </c>
      <c r="D33" s="76" t="s">
        <v>70</v>
      </c>
      <c r="E33" s="102" t="e">
        <f ca="1">IF(AND(COUNTIF(DKUNI[],G33),VLOOKUP(D33,INDIRECT($I$16),2,0)="Yes"),"PS_ScientificArea[DKUNI Scientific Area]","NoPS")</f>
        <v>#N/A</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t="e">
        <f t="shared" ca="1" si="0"/>
        <v>#N/A</v>
      </c>
      <c r="B34" s="101" t="e">
        <f t="shared" ca="1" si="1"/>
        <v>#N/A</v>
      </c>
      <c r="C34" s="102" t="e">
        <f ca="1">IF(E34="NoPS","",IF(COUNTIF(INDIRECT($I$13),D34),VLOOKUP(H34,PS_ScientificArea[],2,0),""))</f>
        <v>#N/A</v>
      </c>
      <c r="D34" s="76" t="s">
        <v>70</v>
      </c>
      <c r="E34" s="102" t="e">
        <f ca="1">IF(AND(COUNTIF(DKUNI[],G34),VLOOKUP(D34,INDIRECT($I$16),2,0)="Yes"),"PS_ScientificArea[DKUNI Scientific Area]","NoPS")</f>
        <v>#N/A</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t="e">
        <f t="shared" ca="1" si="0"/>
        <v>#N/A</v>
      </c>
      <c r="B35" s="101" t="e">
        <f t="shared" ca="1" si="1"/>
        <v>#N/A</v>
      </c>
      <c r="C35" s="102" t="e">
        <f ca="1">IF(E35="NoPS","",IF(COUNTIF(INDIRECT($I$13),D35),VLOOKUP(H35,PS_ScientificArea[],2,0),""))</f>
        <v>#N/A</v>
      </c>
      <c r="D35" s="76" t="s">
        <v>70</v>
      </c>
      <c r="E35" s="102" t="e">
        <f ca="1">IF(AND(COUNTIF(DKUNI[],G35),VLOOKUP(D35,INDIRECT($I$16),2,0)="Yes"),"PS_ScientificArea[DKUNI Scientific Area]","NoPS")</f>
        <v>#N/A</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t="e">
        <f t="shared" ca="1" si="0"/>
        <v>#N/A</v>
      </c>
      <c r="B36" s="101" t="e">
        <f t="shared" ca="1" si="1"/>
        <v>#N/A</v>
      </c>
      <c r="C36" s="102" t="e">
        <f ca="1">IF(E36="NoPS","",IF(COUNTIF(INDIRECT($I$13),D36),VLOOKUP(H36,PS_ScientificArea[],2,0),""))</f>
        <v>#N/A</v>
      </c>
      <c r="D36" s="76" t="s">
        <v>70</v>
      </c>
      <c r="E36" s="102" t="e">
        <f ca="1">IF(AND(COUNTIF(DKUNI[],G36),VLOOKUP(D36,INDIRECT($I$16),2,0)="Yes"),"PS_ScientificArea[DKUNI Scientific Area]","NoPS")</f>
        <v>#N/A</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t="e">
        <f t="shared" ca="1" si="0"/>
        <v>#N/A</v>
      </c>
      <c r="B37" s="101" t="e">
        <f t="shared" ca="1" si="1"/>
        <v>#N/A</v>
      </c>
      <c r="C37" s="102" t="e">
        <f ca="1">IF(E37="NoPS","",IF(COUNTIF(INDIRECT($I$13),D37),VLOOKUP(H37,PS_ScientificArea[],2,0),""))</f>
        <v>#N/A</v>
      </c>
      <c r="D37" s="76" t="s">
        <v>70</v>
      </c>
      <c r="E37" s="102" t="e">
        <f ca="1">IF(AND(COUNTIF(DKUNI[],G37),VLOOKUP(D37,INDIRECT($I$16),2,0)="Yes"),"PS_ScientificArea[DKUNI Scientific Area]","NoPS")</f>
        <v>#N/A</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t="e">
        <f t="shared" ca="1" si="0"/>
        <v>#N/A</v>
      </c>
      <c r="B38" s="101" t="e">
        <f t="shared" ca="1" si="1"/>
        <v>#N/A</v>
      </c>
      <c r="C38" s="102" t="e">
        <f ca="1">IF(E38="NoPS","",IF(COUNTIF(INDIRECT($I$13),D38),VLOOKUP(H38,PS_ScientificArea[],2,0),""))</f>
        <v>#N/A</v>
      </c>
      <c r="D38" s="76" t="s">
        <v>70</v>
      </c>
      <c r="E38" s="102" t="e">
        <f ca="1">IF(AND(COUNTIF(DKUNI[],G38),VLOOKUP(D38,INDIRECT($I$16),2,0)="Yes"),"PS_ScientificArea[DKUNI Scientific Area]","NoPS")</f>
        <v>#N/A</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t="e">
        <f t="shared" ca="1" si="0"/>
        <v>#N/A</v>
      </c>
      <c r="B39" s="101" t="e">
        <f t="shared" ca="1" si="1"/>
        <v>#N/A</v>
      </c>
      <c r="C39" s="102" t="e">
        <f ca="1">IF(E39="NoPS","",IF(COUNTIF(INDIRECT($I$13),D39),VLOOKUP(H39,PS_ScientificArea[],2,0),""))</f>
        <v>#N/A</v>
      </c>
      <c r="D39" s="76" t="s">
        <v>70</v>
      </c>
      <c r="E39" s="102" t="e">
        <f ca="1">IF(AND(COUNTIF(DKUNI[],G39),VLOOKUP(D39,INDIRECT($I$16),2,0)="Yes"),"PS_ScientificArea[DKUNI Scientific Area]","NoPS")</f>
        <v>#N/A</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t="e">
        <f t="shared" ca="1" si="0"/>
        <v>#N/A</v>
      </c>
      <c r="B40" s="101" t="e">
        <f t="shared" ca="1" si="1"/>
        <v>#N/A</v>
      </c>
      <c r="C40" s="102" t="e">
        <f ca="1">IF(E40="NoPS","",IF(COUNTIF(INDIRECT($I$13),D40),VLOOKUP(H40,PS_ScientificArea[],2,0),""))</f>
        <v>#N/A</v>
      </c>
      <c r="D40" s="76" t="s">
        <v>70</v>
      </c>
      <c r="E40" s="102" t="e">
        <f ca="1">IF(AND(COUNTIF(DKUNI[],G40),VLOOKUP(D40,INDIRECT($I$16),2,0)="Yes"),"PS_ScientificArea[DKUNI Scientific Area]","NoPS")</f>
        <v>#N/A</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t="e">
        <f t="shared" ca="1" si="0"/>
        <v>#N/A</v>
      </c>
      <c r="B41" s="101" t="e">
        <f t="shared" ca="1" si="1"/>
        <v>#N/A</v>
      </c>
      <c r="C41" s="102" t="e">
        <f ca="1">IF(E41="NoPS","",IF(COUNTIF(INDIRECT($I$13),D41),VLOOKUP(H41,PS_ScientificArea[],2,0),""))</f>
        <v>#N/A</v>
      </c>
      <c r="D41" s="76" t="s">
        <v>70</v>
      </c>
      <c r="E41" s="102" t="e">
        <f ca="1">IF(AND(COUNTIF(DKUNI[],G41),VLOOKUP(D41,INDIRECT($I$16),2,0)="Yes"),"PS_ScientificArea[DKUNI Scientific Area]","NoPS")</f>
        <v>#N/A</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t="e">
        <f t="shared" ca="1" si="0"/>
        <v>#N/A</v>
      </c>
      <c r="B42" s="101" t="e">
        <f t="shared" ca="1" si="1"/>
        <v>#N/A</v>
      </c>
      <c r="C42" s="102" t="e">
        <f ca="1">IF(E42="NoPS","",IF(COUNTIF(INDIRECT($I$13),D42),VLOOKUP(H42,PS_ScientificArea[],2,0),""))</f>
        <v>#N/A</v>
      </c>
      <c r="D42" s="76" t="s">
        <v>70</v>
      </c>
      <c r="E42" s="102" t="e">
        <f ca="1">IF(AND(COUNTIF(DKUNI[],G42),VLOOKUP(D42,INDIRECT($I$16),2,0)="Yes"),"PS_ScientificArea[DKUNI Scientific Area]","NoPS")</f>
        <v>#N/A</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t="e">
        <f t="shared" ca="1" si="0"/>
        <v>#N/A</v>
      </c>
      <c r="B43" s="101" t="e">
        <f t="shared" ca="1" si="1"/>
        <v>#N/A</v>
      </c>
      <c r="C43" s="102" t="e">
        <f ca="1">IF(E43="NoPS","",IF(COUNTIF(INDIRECT($I$13),D43),VLOOKUP(H43,PS_ScientificArea[],2,0),""))</f>
        <v>#N/A</v>
      </c>
      <c r="D43" s="76" t="s">
        <v>70</v>
      </c>
      <c r="E43" s="102" t="e">
        <f ca="1">IF(AND(COUNTIF(DKUNI[],G43),VLOOKUP(D43,INDIRECT($I$16),2,0)="Yes"),"PS_ScientificArea[DKUNI Scientific Area]","NoPS")</f>
        <v>#N/A</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t="e">
        <f t="shared" ca="1" si="0"/>
        <v>#N/A</v>
      </c>
      <c r="B44" s="101" t="e">
        <f t="shared" ca="1" si="1"/>
        <v>#N/A</v>
      </c>
      <c r="C44" s="102" t="e">
        <f ca="1">IF(E44="NoPS","",IF(COUNTIF(INDIRECT($I$13),D44),VLOOKUP(H44,PS_ScientificArea[],2,0),""))</f>
        <v>#N/A</v>
      </c>
      <c r="D44" s="76" t="s">
        <v>70</v>
      </c>
      <c r="E44" s="102" t="e">
        <f ca="1">IF(AND(COUNTIF(DKUNI[],G44),VLOOKUP(D44,INDIRECT($I$16),2,0)="Yes"),"PS_ScientificArea[DKUNI Scientific Area]","NoPS")</f>
        <v>#N/A</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t="e">
        <f t="shared" ca="1" si="0"/>
        <v>#N/A</v>
      </c>
      <c r="B45" s="101" t="e">
        <f t="shared" ca="1" si="1"/>
        <v>#N/A</v>
      </c>
      <c r="C45" s="102" t="e">
        <f ca="1">IF(E45="NoPS","",IF(COUNTIF(INDIRECT($I$13),D45),VLOOKUP(H45,PS_ScientificArea[],2,0),""))</f>
        <v>#N/A</v>
      </c>
      <c r="D45" s="76" t="s">
        <v>70</v>
      </c>
      <c r="E45" s="102" t="e">
        <f ca="1">IF(AND(COUNTIF(DKUNI[],G45),VLOOKUP(D45,INDIRECT($I$16),2,0)="Yes"),"PS_ScientificArea[DKUNI Scientific Area]","NoPS")</f>
        <v>#N/A</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t="e">
        <f t="shared" ca="1" si="0"/>
        <v>#N/A</v>
      </c>
      <c r="B46" s="101" t="e">
        <f t="shared" ca="1" si="1"/>
        <v>#N/A</v>
      </c>
      <c r="C46" s="102" t="e">
        <f ca="1">IF(E46="NoPS","",IF(COUNTIF(INDIRECT($I$13),D46),VLOOKUP(H46,PS_ScientificArea[],2,0),""))</f>
        <v>#N/A</v>
      </c>
      <c r="D46" s="76" t="s">
        <v>70</v>
      </c>
      <c r="E46" s="102" t="e">
        <f ca="1">IF(AND(COUNTIF(DKUNI[],G46),VLOOKUP(D46,INDIRECT($I$16),2,0)="Yes"),"PS_ScientificArea[DKUNI Scientific Area]","NoPS")</f>
        <v>#N/A</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t="e">
        <f t="shared" ca="1" si="0"/>
        <v>#N/A</v>
      </c>
      <c r="B47" s="101" t="e">
        <f t="shared" ca="1" si="1"/>
        <v>#N/A</v>
      </c>
      <c r="C47" s="102" t="e">
        <f ca="1">IF(E47="NoPS","",IF(COUNTIF(INDIRECT($I$13),D47),VLOOKUP(H47,PS_ScientificArea[],2,0),""))</f>
        <v>#N/A</v>
      </c>
      <c r="D47" s="76" t="s">
        <v>70</v>
      </c>
      <c r="E47" s="102" t="e">
        <f ca="1">IF(AND(COUNTIF(DKUNI[],G47),VLOOKUP(D47,INDIRECT($I$16),2,0)="Yes"),"PS_ScientificArea[DKUNI Scientific Area]","NoPS")</f>
        <v>#N/A</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t="e">
        <f t="shared" ca="1" si="0"/>
        <v>#N/A</v>
      </c>
      <c r="B48" s="101" t="e">
        <f t="shared" ca="1" si="1"/>
        <v>#N/A</v>
      </c>
      <c r="C48" s="102" t="e">
        <f ca="1">IF(E48="NoPS","",IF(COUNTIF(INDIRECT($I$13),D48),VLOOKUP(H48,PS_ScientificArea[],2,0),""))</f>
        <v>#N/A</v>
      </c>
      <c r="D48" s="76" t="s">
        <v>70</v>
      </c>
      <c r="E48" s="102" t="e">
        <f ca="1">IF(AND(COUNTIF(DKUNI[],G48),VLOOKUP(D48,INDIRECT($I$16),2,0)="Yes"),"PS_ScientificArea[DKUNI Scientific Area]","NoPS")</f>
        <v>#N/A</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t="e">
        <f t="shared" ca="1" si="0"/>
        <v>#N/A</v>
      </c>
      <c r="B49" s="101" t="e">
        <f t="shared" ca="1" si="1"/>
        <v>#N/A</v>
      </c>
      <c r="C49" s="102" t="e">
        <f ca="1">IF(E49="NoPS","",IF(COUNTIF(INDIRECT($I$13),D49),VLOOKUP(H49,PS_ScientificArea[],2,0),""))</f>
        <v>#N/A</v>
      </c>
      <c r="D49" s="76" t="s">
        <v>70</v>
      </c>
      <c r="E49" s="102" t="e">
        <f ca="1">IF(AND(COUNTIF(DKUNI[],G49),VLOOKUP(D49,INDIRECT($I$16),2,0)="Yes"),"PS_ScientificArea[DKUNI Scientific Area]","NoPS")</f>
        <v>#N/A</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t="e">
        <f t="shared" ca="1" si="0"/>
        <v>#N/A</v>
      </c>
      <c r="B50" s="101" t="e">
        <f t="shared" ca="1" si="1"/>
        <v>#N/A</v>
      </c>
      <c r="C50" s="102" t="e">
        <f ca="1">IF(E50="NoPS","",IF(COUNTIF(INDIRECT($I$13),D50),VLOOKUP(H50,PS_ScientificArea[],2,0),""))</f>
        <v>#N/A</v>
      </c>
      <c r="D50" s="76" t="s">
        <v>70</v>
      </c>
      <c r="E50" s="102" t="e">
        <f ca="1">IF(AND(COUNTIF(DKUNI[],G50),VLOOKUP(D50,INDIRECT($I$16),2,0)="Yes"),"PS_ScientificArea[DKUNI Scientific Area]","NoPS")</f>
        <v>#N/A</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t="e">
        <f t="shared" ca="1" si="0"/>
        <v>#N/A</v>
      </c>
      <c r="B51" s="101" t="e">
        <f t="shared" ca="1" si="1"/>
        <v>#N/A</v>
      </c>
      <c r="C51" s="102" t="e">
        <f ca="1">IF(E51="NoPS","",IF(COUNTIF(INDIRECT($I$13),D51),VLOOKUP(H51,PS_ScientificArea[],2,0),""))</f>
        <v>#N/A</v>
      </c>
      <c r="D51" s="76" t="s">
        <v>70</v>
      </c>
      <c r="E51" s="102" t="e">
        <f ca="1">IF(AND(COUNTIF(DKUNI[],G51),VLOOKUP(D51,INDIRECT($I$16),2,0)="Yes"),"PS_ScientificArea[DKUNI Scientific Area]","NoPS")</f>
        <v>#N/A</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t="e">
        <f t="shared" ca="1" si="0"/>
        <v>#N/A</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t="e">
        <f t="shared" ca="1" si="0"/>
        <v>#N/A</v>
      </c>
      <c r="B53" s="101">
        <f>ROW()+100</f>
        <v>153</v>
      </c>
      <c r="C53" s="202"/>
      <c r="D53" s="205" t="s">
        <v>202</v>
      </c>
      <c r="E53" s="202"/>
      <c r="F53" s="203"/>
      <c r="G53" s="203"/>
      <c r="H53" s="203"/>
      <c r="I53" s="206">
        <f ca="1">SUM(I32:I51)</f>
        <v>0</v>
      </c>
      <c r="J53" s="207">
        <f t="shared" ref="J53:V53" ca="1" si="4">SUM(J32:J51)</f>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t="e">
        <f t="shared" ca="1" si="0"/>
        <v>#N/A</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t="e">
        <f t="shared" ca="1" si="0"/>
        <v>#N/A</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t="e">
        <f t="shared" ca="1" si="0"/>
        <v>#N/A</v>
      </c>
      <c r="B56" s="101">
        <f>ROW()+100</f>
        <v>156</v>
      </c>
      <c r="C56" s="96"/>
      <c r="D56" s="96" t="s">
        <v>17</v>
      </c>
      <c r="E56" s="96"/>
      <c r="F56" s="172"/>
      <c r="G56" s="27">
        <f>INDEX(ProjectSupplement[],1,2)</f>
        <v>250000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t="e">
        <f t="shared" ca="1" si="0"/>
        <v>#N/A</v>
      </c>
      <c r="B57" s="101">
        <f>ROW()+100</f>
        <v>157</v>
      </c>
      <c r="C57" s="96"/>
      <c r="D57" s="96" t="s">
        <v>18</v>
      </c>
      <c r="E57" s="96"/>
      <c r="F57" s="172"/>
      <c r="G57" s="29">
        <f>INDEX(ProjectSupplement[],2,2)</f>
        <v>200000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t="e">
        <f t="shared" ca="1" si="0"/>
        <v>#N/A</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t="e">
        <f t="shared" ca="1" si="0"/>
        <v>#N/A</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t="e">
        <f t="shared" ca="1" si="0"/>
        <v>#N/A</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t="e">
        <f t="shared" ca="1" si="0"/>
        <v>#N/A</v>
      </c>
      <c r="B61" s="101" t="e">
        <f t="shared" ref="B61:B80" ca="1" si="5">IF(D61&lt;&gt;INDEX(INDIRECT($I$14),1),ROW()+200,0)</f>
        <v>#N/A</v>
      </c>
      <c r="C61" s="96"/>
      <c r="D61" s="76" t="s">
        <v>26</v>
      </c>
      <c r="E61" s="76"/>
      <c r="F61" s="200" t="s">
        <v>227</v>
      </c>
      <c r="G61" s="76"/>
      <c r="H61" s="96"/>
      <c r="I61" s="298">
        <f t="shared" ref="I61:I81" ca="1" si="6">SUMIFS(61:61,$23:$23,TRUE,$59:$59,"Costs")</f>
        <v>0</v>
      </c>
      <c r="J61" s="299"/>
      <c r="K61" s="300"/>
      <c r="L61" s="301"/>
      <c r="M61" s="300"/>
      <c r="N61" s="301"/>
      <c r="O61" s="300"/>
      <c r="P61" s="301"/>
      <c r="Q61" s="300"/>
      <c r="R61" s="301"/>
      <c r="S61" s="300"/>
      <c r="T61" s="301"/>
      <c r="U61" s="300"/>
      <c r="V61" s="301"/>
    </row>
    <row r="62" spans="1:22" s="38" customFormat="1" ht="15" customHeight="1" x14ac:dyDescent="0.25">
      <c r="A62" s="101" t="e">
        <f t="shared" ca="1" si="0"/>
        <v>#N/A</v>
      </c>
      <c r="B62" s="101" t="e">
        <f t="shared" ca="1" si="5"/>
        <v>#N/A</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t="e">
        <f t="shared" ca="1" si="0"/>
        <v>#N/A</v>
      </c>
      <c r="B63" s="101" t="e">
        <f t="shared" ca="1" si="5"/>
        <v>#N/A</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t="e">
        <f t="shared" ca="1" si="0"/>
        <v>#N/A</v>
      </c>
      <c r="B64" s="101" t="e">
        <f t="shared" ca="1" si="5"/>
        <v>#N/A</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t="e">
        <f t="shared" ca="1" si="0"/>
        <v>#N/A</v>
      </c>
      <c r="B65" s="101" t="e">
        <f t="shared" ca="1" si="5"/>
        <v>#N/A</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t="e">
        <f t="shared" ca="1" si="0"/>
        <v>#N/A</v>
      </c>
      <c r="B66" s="101" t="e">
        <f t="shared" ca="1" si="5"/>
        <v>#N/A</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t="e">
        <f t="shared" ca="1" si="0"/>
        <v>#N/A</v>
      </c>
      <c r="B67" s="101" t="e">
        <f t="shared" ca="1" si="5"/>
        <v>#N/A</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t="e">
        <f t="shared" ca="1" si="0"/>
        <v>#N/A</v>
      </c>
      <c r="B68" s="101" t="e">
        <f t="shared" ca="1" si="5"/>
        <v>#N/A</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t="e">
        <f t="shared" ca="1" si="0"/>
        <v>#N/A</v>
      </c>
      <c r="B69" s="101" t="e">
        <f t="shared" ca="1" si="5"/>
        <v>#N/A</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t="e">
        <f t="shared" ca="1" si="0"/>
        <v>#N/A</v>
      </c>
      <c r="B70" s="101" t="e">
        <f t="shared" ca="1" si="5"/>
        <v>#N/A</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t="e">
        <f t="shared" ca="1" si="0"/>
        <v>#N/A</v>
      </c>
      <c r="B71" s="101" t="e">
        <f t="shared" ca="1" si="5"/>
        <v>#N/A</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t="e">
        <f t="shared" ca="1" si="0"/>
        <v>#N/A</v>
      </c>
      <c r="B72" s="101" t="e">
        <f t="shared" ca="1" si="5"/>
        <v>#N/A</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t="e">
        <f t="shared" ca="1" si="0"/>
        <v>#N/A</v>
      </c>
      <c r="B73" s="101" t="e">
        <f t="shared" ca="1" si="5"/>
        <v>#N/A</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t="e">
        <f t="shared" ca="1" si="0"/>
        <v>#N/A</v>
      </c>
      <c r="B74" s="101" t="e">
        <f t="shared" ca="1" si="5"/>
        <v>#N/A</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t="e">
        <f t="shared" ca="1" si="0"/>
        <v>#N/A</v>
      </c>
      <c r="B75" s="101" t="e">
        <f t="shared" ca="1" si="5"/>
        <v>#N/A</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t="e">
        <f t="shared" ca="1" si="0"/>
        <v>#N/A</v>
      </c>
      <c r="B76" s="101" t="e">
        <f t="shared" ca="1" si="5"/>
        <v>#N/A</v>
      </c>
      <c r="C76" s="96"/>
      <c r="D76" s="76" t="s">
        <v>26</v>
      </c>
      <c r="E76" s="76"/>
      <c r="F76" s="200" t="s">
        <v>227</v>
      </c>
      <c r="G76" s="7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t="e">
        <f t="shared" ca="1" si="0"/>
        <v>#N/A</v>
      </c>
      <c r="B77" s="101" t="e">
        <f t="shared" ca="1" si="5"/>
        <v>#N/A</v>
      </c>
      <c r="C77" s="96"/>
      <c r="D77" s="76" t="s">
        <v>26</v>
      </c>
      <c r="E77" s="76"/>
      <c r="F77" s="200" t="s">
        <v>227</v>
      </c>
      <c r="G77" s="7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t="e">
        <f t="shared" ca="1" si="0"/>
        <v>#N/A</v>
      </c>
      <c r="B78" s="101" t="e">
        <f t="shared" ca="1" si="5"/>
        <v>#N/A</v>
      </c>
      <c r="C78" s="96"/>
      <c r="D78" s="76" t="s">
        <v>26</v>
      </c>
      <c r="E78" s="76"/>
      <c r="F78" s="200" t="s">
        <v>227</v>
      </c>
      <c r="G78" s="7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t="e">
        <f t="shared" ca="1" si="0"/>
        <v>#N/A</v>
      </c>
      <c r="B79" s="101" t="e">
        <f t="shared" ca="1" si="5"/>
        <v>#N/A</v>
      </c>
      <c r="C79" s="96"/>
      <c r="D79" s="76" t="s">
        <v>26</v>
      </c>
      <c r="E79" s="76"/>
      <c r="F79" s="200" t="s">
        <v>227</v>
      </c>
      <c r="G79" s="7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t="e">
        <f t="shared" ca="1" si="0"/>
        <v>#N/A</v>
      </c>
      <c r="B80" s="101" t="e">
        <f t="shared" ca="1" si="5"/>
        <v>#N/A</v>
      </c>
      <c r="C80" s="96"/>
      <c r="D80" s="76" t="s">
        <v>26</v>
      </c>
      <c r="E80" s="76"/>
      <c r="F80" s="200" t="s">
        <v>227</v>
      </c>
      <c r="G80" s="7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t="e">
        <f t="shared" ca="1" si="0"/>
        <v>#N/A</v>
      </c>
      <c r="B81" s="101">
        <v>20</v>
      </c>
      <c r="C81" s="96"/>
      <c r="D81" s="200"/>
      <c r="E81" s="76"/>
      <c r="F81" s="200"/>
      <c r="G81" s="76"/>
      <c r="H81" s="73"/>
      <c r="I81" s="298">
        <f t="shared" ca="1" si="6"/>
        <v>0</v>
      </c>
      <c r="J81" s="299"/>
      <c r="K81" s="300"/>
      <c r="L81" s="301"/>
      <c r="M81" s="300"/>
      <c r="N81" s="301"/>
      <c r="O81" s="300"/>
      <c r="P81" s="301"/>
      <c r="Q81" s="300"/>
      <c r="R81" s="301"/>
      <c r="S81" s="300"/>
      <c r="T81" s="301"/>
      <c r="U81" s="300"/>
      <c r="V81" s="301"/>
    </row>
    <row r="82" spans="1:22" s="38" customFormat="1" ht="15" customHeight="1" x14ac:dyDescent="0.25">
      <c r="A82" s="101" t="e">
        <f t="shared" ca="1" si="0"/>
        <v>#N/A</v>
      </c>
      <c r="B82" s="101">
        <f>ROW()+200</f>
        <v>282</v>
      </c>
      <c r="C82" s="205"/>
      <c r="D82" s="205" t="s">
        <v>213</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t="e">
        <f t="shared" ca="1" si="0"/>
        <v>#N/A</v>
      </c>
      <c r="B83" s="101">
        <v>20</v>
      </c>
      <c r="C83" s="96"/>
      <c r="D83" s="201"/>
      <c r="E83" s="96"/>
      <c r="F83" s="29"/>
      <c r="G83" s="29"/>
      <c r="H83" s="28"/>
      <c r="I83" s="298">
        <f ca="1">SUMIFS(83:83,$23:$23,TRUE,$59:$59,"Costs")</f>
        <v>0</v>
      </c>
      <c r="J83" s="299"/>
      <c r="K83" s="141"/>
      <c r="L83" s="112"/>
      <c r="M83" s="96"/>
      <c r="N83" s="112"/>
      <c r="O83" s="96"/>
      <c r="P83" s="112"/>
      <c r="Q83" s="96"/>
      <c r="R83" s="112"/>
      <c r="S83" s="96"/>
      <c r="T83" s="112"/>
      <c r="U83" s="96"/>
      <c r="V83" s="112"/>
    </row>
  </sheetData>
  <sheetProtection algorithmName="SHA-512" hashValue="v/Z21cksEdRnp9qSxlPPPl9NixOYvWeo4mIQ7wo8p5l+oHXvLNiVPP7b3w7jMcMbzF9dT2pP7cSn2sUkZ1Y8kw==" saltValue="zo/Fc/bMcRdmsPJrAK0RZw==" spinCount="100000" sheet="1" objects="1" scenarios="1"/>
  <dataConsolidate link="1"/>
  <mergeCells count="16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s>
  <conditionalFormatting sqref="C5">
    <cfRule type="expression" dxfId="191" priority="1">
      <formula>$C$5&lt;&gt;""</formula>
    </cfRule>
  </conditionalFormatting>
  <conditionalFormatting sqref="F21:G21">
    <cfRule type="expression" dxfId="190" priority="12">
      <formula>$F$21="Project duration exceeds max years"</formula>
    </cfRule>
  </conditionalFormatting>
  <conditionalFormatting sqref="G1:G1048576">
    <cfRule type="expression" dxfId="189" priority="15">
      <formula>AND(D1&lt;&gt;INDEX(INDIRECT($I$13),1,1),G1=INDEX(INDIRECT($I$12),1,1))</formula>
    </cfRule>
  </conditionalFormatting>
  <conditionalFormatting sqref="H1:H1048576">
    <cfRule type="expression" dxfId="188" priority="8">
      <formula>E1="NoPS"</formula>
    </cfRule>
    <cfRule type="expression" dxfId="187" priority="11">
      <formula>H1=INDEX(INDIRECT("PS_ScientificArea"),1,1)</formula>
    </cfRule>
  </conditionalFormatting>
  <conditionalFormatting sqref="H13">
    <cfRule type="expression" dxfId="186" priority="10">
      <formula>$F$13&lt;&gt;"Other Danish research institution"</formula>
    </cfRule>
  </conditionalFormatting>
  <conditionalFormatting sqref="J28">
    <cfRule type="expression" dxfId="185" priority="14">
      <formula>$F$27&lt;&gt;""</formula>
    </cfRule>
  </conditionalFormatting>
  <conditionalFormatting sqref="M1:N1048576">
    <cfRule type="expression" dxfId="184" priority="7">
      <formula>$M$26="0 months"</formula>
    </cfRule>
  </conditionalFormatting>
  <conditionalFormatting sqref="O1:P1048576">
    <cfRule type="expression" dxfId="183" priority="6">
      <formula>$O$26="0 months"</formula>
    </cfRule>
  </conditionalFormatting>
  <conditionalFormatting sqref="Q1:R1048576">
    <cfRule type="expression" dxfId="182" priority="5">
      <formula>$Q$26="0 months"</formula>
    </cfRule>
  </conditionalFormatting>
  <conditionalFormatting sqref="S1:T1048576">
    <cfRule type="expression" dxfId="181" priority="4">
      <formula>$S$26="0 months"</formula>
    </cfRule>
  </conditionalFormatting>
  <conditionalFormatting sqref="U1:V1048576">
    <cfRule type="expression" dxfId="180" priority="3">
      <formula>$U$26="0 months"</formula>
    </cfRule>
  </conditionalFormatting>
  <dataValidations disablePrompts="1" count="11">
    <dataValidation type="list" allowBlank="1" showInputMessage="1" showErrorMessage="1" sqref="G15 G18" xr:uid="{D92A8986-2B82-4473-920A-F160974B282F}">
      <formula1>INDIRECT("Years")</formula1>
    </dataValidation>
    <dataValidation type="list" allowBlank="1" showInputMessage="1" showErrorMessage="1" sqref="F15 F18" xr:uid="{365656E9-DF31-4E64-8511-D898D91EB502}">
      <formula1>INDIRECT("Months[Month]")</formula1>
    </dataValidation>
    <dataValidation type="decimal" allowBlank="1" showInputMessage="1" showErrorMessage="1" sqref="R55 P55 N55 L55 V55 W61:XFD82 T55" xr:uid="{52219DCC-2D86-4B7E-B273-B7E2267D97B1}">
      <formula1>0</formula1>
      <formula2>1000000000</formula2>
    </dataValidation>
    <dataValidation type="decimal" allowBlank="1" showInputMessage="1" showErrorMessage="1" error="FTE too high for the given budget period" sqref="S55 Q55 O55 K55 M55 U55" xr:uid="{4E51A814-681E-4005-863E-005E2ED83855}">
      <formula1>0</formula1>
      <formula2>ROUNDUP(DATEDIF(K$25,L$25+1,"m")/12,1)</formula2>
    </dataValidation>
    <dataValidation type="list" allowBlank="1" showInputMessage="1" showErrorMessage="1" sqref="D32:D51" xr:uid="{C73AE1BE-16BF-4E08-8DA0-355184A1B893}">
      <formula1>INDIRECT($I$13)</formula1>
    </dataValidation>
    <dataValidation type="list" allowBlank="1" showInputMessage="1" showErrorMessage="1" sqref="H32:H51 H53" xr:uid="{5BA6F9C0-7998-43A7-8942-420C82CBC77B}">
      <formula1>INDIRECT(E32)</formula1>
    </dataValidation>
    <dataValidation type="list" allowBlank="1" showInputMessage="1" showErrorMessage="1" sqref="F13:G13 G32:G51 G53" xr:uid="{DE508419-274C-4201-BAD8-E1DB3530B9AB}">
      <formula1>INDIRECT($I$12)</formula1>
    </dataValidation>
    <dataValidation type="list" allowBlank="1" showInputMessage="1" showErrorMessage="1" sqref="D61:D80" xr:uid="{1B49B8A4-DEA8-4112-A167-915409D7827F}">
      <formula1>INDIRECT($I$14)</formula1>
    </dataValidation>
    <dataValidation type="custom" allowBlank="1" showInputMessage="1" showErrorMessage="1" error="Select operational cost and enter whole numbers only" sqref="K61:V80" xr:uid="{23164818-5A9D-41A9-A74E-B2A091742A28}">
      <formula1>AND($D61&lt;&gt;INDEX(INDIRECT($I$14),1), ROUND(K61,0)=K61)</formula1>
    </dataValidation>
    <dataValidation type="custom" allowBlank="1" showInputMessage="1" showErrorMessage="1" error="Select title and enter whole numbers only" sqref="L32:L51 T32:T51 N32:N51 P32:P51 R32:R51 V32:V51" xr:uid="{BAADB2B4-5E82-4FB0-BDCB-ABFE5121BA79}">
      <formula1>AND($D32&lt;&gt;INDEX(INDIRECT($I$13),1),ISNUMBER(L32),ROUND(L32,0)=L32)</formula1>
    </dataValidation>
    <dataValidation type="custom" allowBlank="1" showInputMessage="1" showErrorMessage="1" error="Select title and enter max 2 decimal places_x000a_(ensure the FTE is within the limit for the given period)" sqref="K32:K51 S32:S51 M32:M51 O32:O51 Q32:Q51 U32:U51" xr:uid="{D9EB24EB-2AA9-4A85-9D41-57C5FE01AF39}">
      <formula1>AND($D32&lt;&gt;INDEX(INDIRECT($I$13),1),ISNUMBER(K32),ROUND(K32,2)=K32,K32&lt;=ROUNDUP(DATEDIF(K$25,L$25+1,"m")/12,2))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9A695D71-5A9D-4AE9-A26E-491F75F121B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09430-49CE-4F8A-9F06-CCBBC516F21F}">
  <sheetPr codeName="Sheet11">
    <pageSetUpPr fitToPage="1"/>
  </sheetPr>
  <dimension ref="A1:V79"/>
  <sheetViews>
    <sheetView showGridLines="0" zoomScaleNormal="100" workbookViewId="0"/>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HYPERLINK("#'Finalized budget'!$A$1","Go to finalized budget")</f>
        <v>Go to finalized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c r="G4" s="286"/>
      <c r="H4" s="9"/>
      <c r="I4" s="228" t="s">
        <v>216</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35"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37" t="e">
        <f>"Institution"&amp;VLOOKUP($F$4,GrantTypes[],2,0)</f>
        <v>#N/A</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c r="I13" s="237" t="e">
        <f>"Salary"&amp;VLOOKUP($F$4,GrantTypes[],2,0)&amp;"[Salary]"</f>
        <v>#N/A</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37" t="e">
        <f>"OperationalCosts"&amp;VLOOKUP($F$4,GrantTypes[],2,0)</f>
        <v>#N/A</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223" t="e">
        <f>IF(VLOOKUP($F$4,GrantTypes[],3,0)=0,5,VLOOKUP($F$4,GrantTypes[],3,0))</f>
        <v>#N/A</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157"/>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157"/>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57"/>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e">
        <f>"Project duration"&amp;IF(VLOOKUP($F$4,GrantTypes[],2,0)=0,""," (max "&amp;I15&amp;" project year(s))")&amp;":"</f>
        <v>#N/A</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t="e">
        <f>VLOOKUP($F$4,GrantTypes[],4,0)</f>
        <v>#N/A</v>
      </c>
      <c r="J23" s="70" t="e">
        <f>VLOOKUP($F$4,GrantTypes[],5,0)</f>
        <v>#N/A</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79"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J53+I78</f>
        <v>0</v>
      </c>
      <c r="K28" s="81"/>
      <c r="L28" s="118">
        <f>L53+K78</f>
        <v>0</v>
      </c>
      <c r="M28" s="81"/>
      <c r="N28" s="118">
        <f>N53+M78</f>
        <v>0</v>
      </c>
      <c r="O28" s="81"/>
      <c r="P28" s="118">
        <f>P53+O78</f>
        <v>0</v>
      </c>
      <c r="Q28" s="81"/>
      <c r="R28" s="118">
        <f>R53+Q78</f>
        <v>0</v>
      </c>
      <c r="S28" s="81"/>
      <c r="T28" s="118">
        <f>T53+S78</f>
        <v>0</v>
      </c>
      <c r="U28" s="81"/>
      <c r="V28" s="118">
        <f>V53+U78</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t="e">
        <f ca="1">IF(B32&gt;0,A31+1,A31)</f>
        <v>#N/A</v>
      </c>
      <c r="B32" s="101" t="e">
        <f t="shared" ref="B32:B51" ca="1" si="1">IF(D32&lt;&gt;INDEX(INDIRECT($I$13),1),ROW()+100,0)</f>
        <v>#N/A</v>
      </c>
      <c r="C32" s="102"/>
      <c r="D32" s="76" t="s">
        <v>70</v>
      </c>
      <c r="E32" s="102"/>
      <c r="F32" s="200" t="s">
        <v>25</v>
      </c>
      <c r="G32" s="76"/>
      <c r="H32" s="76"/>
      <c r="I32" s="197">
        <f t="shared" ref="I32:I51" ca="1" si="2">SUMIFS(32:32,$23:$23,TRUE,$30:$30,"FTE")</f>
        <v>0</v>
      </c>
      <c r="J32" s="122">
        <f t="shared" ref="J32:J51" ca="1" si="3">SUMIFS(32:32,$23:$23,TRUE,$30:$30,"Costs")</f>
        <v>0</v>
      </c>
      <c r="K32" s="198"/>
      <c r="L32" s="199"/>
      <c r="M32" s="198"/>
      <c r="N32" s="199"/>
      <c r="O32" s="198"/>
      <c r="P32" s="199"/>
      <c r="Q32" s="198"/>
      <c r="R32" s="199"/>
      <c r="S32" s="198"/>
      <c r="T32" s="199"/>
      <c r="U32" s="198"/>
      <c r="V32" s="199"/>
    </row>
    <row r="33" spans="1:22" s="163" customFormat="1" ht="15" customHeight="1" x14ac:dyDescent="0.25">
      <c r="A33" s="101" t="e">
        <f ca="1">IF(B33&gt;0,A32+1,A32)</f>
        <v>#N/A</v>
      </c>
      <c r="B33" s="101" t="e">
        <f t="shared" ca="1" si="1"/>
        <v>#N/A</v>
      </c>
      <c r="C33" s="102"/>
      <c r="D33" s="76" t="s">
        <v>70</v>
      </c>
      <c r="E33" s="102"/>
      <c r="F33" s="200" t="s">
        <v>25</v>
      </c>
      <c r="G33" s="76"/>
      <c r="H33" s="76"/>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t="e">
        <f t="shared" ca="1" si="0"/>
        <v>#N/A</v>
      </c>
      <c r="B34" s="101" t="e">
        <f t="shared" ca="1" si="1"/>
        <v>#N/A</v>
      </c>
      <c r="C34" s="102"/>
      <c r="D34" s="76" t="s">
        <v>70</v>
      </c>
      <c r="E34" s="102"/>
      <c r="F34" s="200" t="s">
        <v>25</v>
      </c>
      <c r="G34" s="76"/>
      <c r="H34" s="76"/>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t="e">
        <f t="shared" ca="1" si="0"/>
        <v>#N/A</v>
      </c>
      <c r="B35" s="101" t="e">
        <f t="shared" ca="1" si="1"/>
        <v>#N/A</v>
      </c>
      <c r="C35" s="102"/>
      <c r="D35" s="76" t="s">
        <v>70</v>
      </c>
      <c r="E35" s="102"/>
      <c r="F35" s="200" t="s">
        <v>25</v>
      </c>
      <c r="G35" s="76"/>
      <c r="H35" s="76"/>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t="e">
        <f t="shared" ca="1" si="0"/>
        <v>#N/A</v>
      </c>
      <c r="B36" s="101" t="e">
        <f t="shared" ca="1" si="1"/>
        <v>#N/A</v>
      </c>
      <c r="C36" s="102"/>
      <c r="D36" s="76" t="s">
        <v>70</v>
      </c>
      <c r="E36" s="102"/>
      <c r="F36" s="200" t="s">
        <v>25</v>
      </c>
      <c r="G36" s="76"/>
      <c r="H36" s="76"/>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t="e">
        <f t="shared" ca="1" si="0"/>
        <v>#N/A</v>
      </c>
      <c r="B37" s="101" t="e">
        <f t="shared" ca="1" si="1"/>
        <v>#N/A</v>
      </c>
      <c r="C37" s="102"/>
      <c r="D37" s="76" t="s">
        <v>70</v>
      </c>
      <c r="E37" s="102"/>
      <c r="F37" s="200" t="s">
        <v>25</v>
      </c>
      <c r="G37" s="76"/>
      <c r="H37" s="76"/>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t="e">
        <f t="shared" ca="1" si="0"/>
        <v>#N/A</v>
      </c>
      <c r="B38" s="101" t="e">
        <f t="shared" ca="1" si="1"/>
        <v>#N/A</v>
      </c>
      <c r="C38" s="102"/>
      <c r="D38" s="76" t="s">
        <v>70</v>
      </c>
      <c r="E38" s="102"/>
      <c r="F38" s="200" t="s">
        <v>25</v>
      </c>
      <c r="G38" s="76"/>
      <c r="H38" s="76"/>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t="e">
        <f t="shared" ca="1" si="0"/>
        <v>#N/A</v>
      </c>
      <c r="B39" s="101" t="e">
        <f t="shared" ca="1" si="1"/>
        <v>#N/A</v>
      </c>
      <c r="C39" s="102"/>
      <c r="D39" s="76" t="s">
        <v>70</v>
      </c>
      <c r="E39" s="102"/>
      <c r="F39" s="200" t="s">
        <v>25</v>
      </c>
      <c r="G39" s="76"/>
      <c r="H39" s="76"/>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t="e">
        <f ca="1">IF(B40&gt;0,A39+1,A39)</f>
        <v>#N/A</v>
      </c>
      <c r="B40" s="101" t="e">
        <f t="shared" ca="1" si="1"/>
        <v>#N/A</v>
      </c>
      <c r="C40" s="102"/>
      <c r="D40" s="76" t="s">
        <v>70</v>
      </c>
      <c r="E40" s="102"/>
      <c r="F40" s="200" t="s">
        <v>25</v>
      </c>
      <c r="G40" s="76"/>
      <c r="H40" s="76"/>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t="e">
        <f t="shared" ca="1" si="0"/>
        <v>#N/A</v>
      </c>
      <c r="B41" s="101" t="e">
        <f t="shared" ca="1" si="1"/>
        <v>#N/A</v>
      </c>
      <c r="C41" s="102"/>
      <c r="D41" s="76" t="s">
        <v>70</v>
      </c>
      <c r="E41" s="102"/>
      <c r="F41" s="200" t="s">
        <v>25</v>
      </c>
      <c r="G41" s="76"/>
      <c r="H41" s="76"/>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t="e">
        <f t="shared" ca="1" si="0"/>
        <v>#N/A</v>
      </c>
      <c r="B42" s="101" t="e">
        <f t="shared" ca="1" si="1"/>
        <v>#N/A</v>
      </c>
      <c r="C42" s="102"/>
      <c r="D42" s="76" t="s">
        <v>70</v>
      </c>
      <c r="E42" s="102"/>
      <c r="F42" s="200" t="s">
        <v>25</v>
      </c>
      <c r="G42" s="76"/>
      <c r="H42" s="76"/>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t="e">
        <f t="shared" ca="1" si="0"/>
        <v>#N/A</v>
      </c>
      <c r="B43" s="101" t="e">
        <f t="shared" ca="1" si="1"/>
        <v>#N/A</v>
      </c>
      <c r="C43" s="102"/>
      <c r="D43" s="76" t="s">
        <v>70</v>
      </c>
      <c r="E43" s="102"/>
      <c r="F43" s="200" t="s">
        <v>25</v>
      </c>
      <c r="G43" s="76"/>
      <c r="H43" s="76"/>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t="e">
        <f t="shared" ca="1" si="0"/>
        <v>#N/A</v>
      </c>
      <c r="B44" s="101" t="e">
        <f t="shared" ca="1" si="1"/>
        <v>#N/A</v>
      </c>
      <c r="C44" s="102"/>
      <c r="D44" s="76" t="s">
        <v>70</v>
      </c>
      <c r="E44" s="102"/>
      <c r="F44" s="200" t="s">
        <v>25</v>
      </c>
      <c r="G44" s="76"/>
      <c r="H44" s="76"/>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t="e">
        <f t="shared" ca="1" si="0"/>
        <v>#N/A</v>
      </c>
      <c r="B45" s="101" t="e">
        <f t="shared" ca="1" si="1"/>
        <v>#N/A</v>
      </c>
      <c r="C45" s="102"/>
      <c r="D45" s="76" t="s">
        <v>70</v>
      </c>
      <c r="E45" s="102"/>
      <c r="F45" s="200" t="s">
        <v>25</v>
      </c>
      <c r="G45" s="76"/>
      <c r="H45" s="76"/>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t="e">
        <f t="shared" ca="1" si="0"/>
        <v>#N/A</v>
      </c>
      <c r="B46" s="101" t="e">
        <f t="shared" ca="1" si="1"/>
        <v>#N/A</v>
      </c>
      <c r="C46" s="102"/>
      <c r="D46" s="76" t="s">
        <v>70</v>
      </c>
      <c r="E46" s="102"/>
      <c r="F46" s="200" t="s">
        <v>25</v>
      </c>
      <c r="G46" s="76"/>
      <c r="H46" s="76"/>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t="e">
        <f t="shared" ca="1" si="0"/>
        <v>#N/A</v>
      </c>
      <c r="B47" s="101" t="e">
        <f t="shared" ca="1" si="1"/>
        <v>#N/A</v>
      </c>
      <c r="C47" s="102"/>
      <c r="D47" s="76" t="s">
        <v>70</v>
      </c>
      <c r="E47" s="102"/>
      <c r="F47" s="200" t="s">
        <v>25</v>
      </c>
      <c r="G47" s="76"/>
      <c r="H47" s="76"/>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t="e">
        <f t="shared" ca="1" si="0"/>
        <v>#N/A</v>
      </c>
      <c r="B48" s="101" t="e">
        <f t="shared" ca="1" si="1"/>
        <v>#N/A</v>
      </c>
      <c r="C48" s="102"/>
      <c r="D48" s="76" t="s">
        <v>70</v>
      </c>
      <c r="E48" s="102"/>
      <c r="F48" s="200" t="s">
        <v>25</v>
      </c>
      <c r="G48" s="76"/>
      <c r="H48" s="76"/>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t="e">
        <f t="shared" ca="1" si="0"/>
        <v>#N/A</v>
      </c>
      <c r="B49" s="101" t="e">
        <f t="shared" ca="1" si="1"/>
        <v>#N/A</v>
      </c>
      <c r="C49" s="102"/>
      <c r="D49" s="76" t="s">
        <v>70</v>
      </c>
      <c r="E49" s="102"/>
      <c r="F49" s="200" t="s">
        <v>25</v>
      </c>
      <c r="G49" s="76"/>
      <c r="H49" s="76"/>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t="e">
        <f t="shared" ca="1" si="0"/>
        <v>#N/A</v>
      </c>
      <c r="B50" s="101" t="e">
        <f t="shared" ca="1" si="1"/>
        <v>#N/A</v>
      </c>
      <c r="C50" s="102"/>
      <c r="D50" s="76" t="s">
        <v>70</v>
      </c>
      <c r="E50" s="102"/>
      <c r="F50" s="200" t="s">
        <v>25</v>
      </c>
      <c r="G50" s="76"/>
      <c r="H50" s="76"/>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t="e">
        <f t="shared" ca="1" si="0"/>
        <v>#N/A</v>
      </c>
      <c r="B51" s="101" t="e">
        <f t="shared" ca="1" si="1"/>
        <v>#N/A</v>
      </c>
      <c r="C51" s="102"/>
      <c r="D51" s="76" t="s">
        <v>70</v>
      </c>
      <c r="E51" s="102"/>
      <c r="F51" s="200" t="s">
        <v>25</v>
      </c>
      <c r="G51" s="76"/>
      <c r="H51" s="76"/>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t="e">
        <f ca="1">IF(B52&gt;0,A51+1,A51)</f>
        <v>#N/A</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t="e">
        <f t="shared" ca="1" si="0"/>
        <v>#N/A</v>
      </c>
      <c r="B53" s="101">
        <f>ROW()+100</f>
        <v>153</v>
      </c>
      <c r="C53" s="202"/>
      <c r="D53" s="205" t="s">
        <v>202</v>
      </c>
      <c r="E53" s="202"/>
      <c r="F53" s="203"/>
      <c r="G53" s="203"/>
      <c r="H53" s="203"/>
      <c r="I53" s="206">
        <f t="shared" ref="I53:V53" ca="1" si="4">SUM(I32:I51)</f>
        <v>0</v>
      </c>
      <c r="J53" s="207">
        <f t="shared" ca="1" si="4"/>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t="e">
        <f t="shared" ca="1" si="0"/>
        <v>#N/A</v>
      </c>
      <c r="B54" s="101">
        <v>20</v>
      </c>
      <c r="C54" s="102"/>
      <c r="D54" s="96"/>
      <c r="E54" s="136"/>
      <c r="F54" s="96"/>
      <c r="G54" s="96"/>
      <c r="H54" s="96"/>
      <c r="I54" s="121">
        <f ca="1">SUMIFS(54:54,$23:$23,TRUE,$30:$30,"FTE")</f>
        <v>0</v>
      </c>
      <c r="J54" s="122">
        <f ca="1">SUMIFS(54:54,$23:$23,TRUE,$30:$30,"Costs")</f>
        <v>0</v>
      </c>
      <c r="K54" s="82"/>
      <c r="L54" s="72"/>
      <c r="M54" s="82"/>
      <c r="N54" s="72"/>
      <c r="O54" s="82"/>
      <c r="P54" s="72"/>
      <c r="Q54" s="82"/>
      <c r="R54" s="72"/>
      <c r="S54" s="82"/>
      <c r="T54" s="72"/>
      <c r="U54" s="82"/>
      <c r="V54" s="72"/>
    </row>
    <row r="55" spans="1:22" s="38" customFormat="1" ht="15" customHeight="1" x14ac:dyDescent="0.25">
      <c r="A55" s="101" t="e">
        <f t="shared" ca="1" si="0"/>
        <v>#N/A</v>
      </c>
      <c r="B55" s="101">
        <v>33</v>
      </c>
      <c r="C55" s="124"/>
      <c r="D55" s="26" t="s">
        <v>64</v>
      </c>
      <c r="E55" s="142"/>
      <c r="F55" s="26"/>
      <c r="G55" s="26"/>
      <c r="H55" s="26"/>
      <c r="I55" s="302" t="s">
        <v>31</v>
      </c>
      <c r="J55" s="303"/>
      <c r="K55" s="296" t="s">
        <v>29</v>
      </c>
      <c r="L55" s="297"/>
      <c r="M55" s="296" t="s">
        <v>29</v>
      </c>
      <c r="N55" s="297"/>
      <c r="O55" s="296" t="s">
        <v>29</v>
      </c>
      <c r="P55" s="297"/>
      <c r="Q55" s="296" t="s">
        <v>29</v>
      </c>
      <c r="R55" s="297"/>
      <c r="S55" s="296" t="s">
        <v>29</v>
      </c>
      <c r="T55" s="297"/>
      <c r="U55" s="296" t="s">
        <v>29</v>
      </c>
      <c r="V55" s="297"/>
    </row>
    <row r="56" spans="1:22" s="38" customFormat="1" ht="15" customHeight="1" x14ac:dyDescent="0.25">
      <c r="A56" s="101" t="e">
        <f t="shared" ca="1" si="0"/>
        <v>#N/A</v>
      </c>
      <c r="B56" s="101"/>
      <c r="C56" s="146"/>
      <c r="D56" s="147" t="s">
        <v>118</v>
      </c>
      <c r="E56" s="147"/>
      <c r="F56" s="74"/>
      <c r="G56" s="74"/>
      <c r="H56" s="74"/>
      <c r="I56" s="39"/>
      <c r="J56" s="134"/>
      <c r="K56" s="149" t="s">
        <v>90</v>
      </c>
      <c r="L56" s="134"/>
      <c r="M56" s="152"/>
      <c r="N56" s="134"/>
      <c r="O56" s="152"/>
      <c r="P56" s="134"/>
      <c r="Q56" s="152"/>
      <c r="R56" s="134"/>
      <c r="S56" s="152"/>
      <c r="T56" s="134"/>
      <c r="U56" s="152"/>
      <c r="V56" s="134"/>
    </row>
    <row r="57" spans="1:22" s="38" customFormat="1" ht="15" customHeight="1" x14ac:dyDescent="0.25">
      <c r="A57" s="101" t="e">
        <f t="shared" ca="1" si="0"/>
        <v>#N/A</v>
      </c>
      <c r="B57" s="101" t="e">
        <f t="shared" ref="B57:B76" ca="1" si="5">IF(D57&lt;&gt;INDEX(INDIRECT($I$14),1),ROW()+200,0)</f>
        <v>#N/A</v>
      </c>
      <c r="C57" s="96"/>
      <c r="D57" s="76" t="s">
        <v>26</v>
      </c>
      <c r="E57" s="76"/>
      <c r="F57" s="200" t="s">
        <v>227</v>
      </c>
      <c r="G57" s="76"/>
      <c r="H57" s="96"/>
      <c r="I57" s="298">
        <f t="shared" ref="I57:I77" ca="1" si="6">SUMIFS(57:57,$23:$23,TRUE,$55:$55,"Costs")</f>
        <v>0</v>
      </c>
      <c r="J57" s="299"/>
      <c r="K57" s="300"/>
      <c r="L57" s="301"/>
      <c r="M57" s="300"/>
      <c r="N57" s="301"/>
      <c r="O57" s="300"/>
      <c r="P57" s="301"/>
      <c r="Q57" s="300"/>
      <c r="R57" s="301"/>
      <c r="S57" s="300"/>
      <c r="T57" s="301"/>
      <c r="U57" s="300"/>
      <c r="V57" s="301"/>
    </row>
    <row r="58" spans="1:22" s="38" customFormat="1" ht="15" customHeight="1" x14ac:dyDescent="0.25">
      <c r="A58" s="101" t="e">
        <f t="shared" ca="1" si="0"/>
        <v>#N/A</v>
      </c>
      <c r="B58" s="101" t="e">
        <f t="shared" ca="1" si="5"/>
        <v>#N/A</v>
      </c>
      <c r="C58" s="96"/>
      <c r="D58" s="76" t="s">
        <v>26</v>
      </c>
      <c r="E58" s="76"/>
      <c r="F58" s="200" t="s">
        <v>227</v>
      </c>
      <c r="G58" s="76"/>
      <c r="H58" s="96"/>
      <c r="I58" s="298">
        <f t="shared" ca="1" si="6"/>
        <v>0</v>
      </c>
      <c r="J58" s="299"/>
      <c r="K58" s="300"/>
      <c r="L58" s="301"/>
      <c r="M58" s="300"/>
      <c r="N58" s="301"/>
      <c r="O58" s="300"/>
      <c r="P58" s="301"/>
      <c r="Q58" s="300"/>
      <c r="R58" s="301"/>
      <c r="S58" s="300"/>
      <c r="T58" s="301"/>
      <c r="U58" s="300"/>
      <c r="V58" s="301"/>
    </row>
    <row r="59" spans="1:22" s="38" customFormat="1" ht="15" customHeight="1" x14ac:dyDescent="0.25">
      <c r="A59" s="101" t="e">
        <f t="shared" ca="1" si="0"/>
        <v>#N/A</v>
      </c>
      <c r="B59" s="101" t="e">
        <f t="shared" ca="1" si="5"/>
        <v>#N/A</v>
      </c>
      <c r="C59" s="96"/>
      <c r="D59" s="76" t="s">
        <v>26</v>
      </c>
      <c r="E59" s="76"/>
      <c r="F59" s="200" t="s">
        <v>227</v>
      </c>
      <c r="G59" s="76"/>
      <c r="H59" s="96"/>
      <c r="I59" s="298">
        <f t="shared" ca="1" si="6"/>
        <v>0</v>
      </c>
      <c r="J59" s="299"/>
      <c r="K59" s="300"/>
      <c r="L59" s="301"/>
      <c r="M59" s="300"/>
      <c r="N59" s="301"/>
      <c r="O59" s="300"/>
      <c r="P59" s="301"/>
      <c r="Q59" s="300"/>
      <c r="R59" s="301"/>
      <c r="S59" s="300"/>
      <c r="T59" s="301"/>
      <c r="U59" s="300"/>
      <c r="V59" s="301"/>
    </row>
    <row r="60" spans="1:22" s="38" customFormat="1" ht="15" customHeight="1" x14ac:dyDescent="0.25">
      <c r="A60" s="101" t="e">
        <f t="shared" ca="1" si="0"/>
        <v>#N/A</v>
      </c>
      <c r="B60" s="101" t="e">
        <f t="shared" ca="1" si="5"/>
        <v>#N/A</v>
      </c>
      <c r="C60" s="96"/>
      <c r="D60" s="76" t="s">
        <v>26</v>
      </c>
      <c r="E60" s="76"/>
      <c r="F60" s="200" t="s">
        <v>227</v>
      </c>
      <c r="G60" s="76"/>
      <c r="H60" s="96"/>
      <c r="I60" s="298">
        <f t="shared" ca="1" si="6"/>
        <v>0</v>
      </c>
      <c r="J60" s="299"/>
      <c r="K60" s="300"/>
      <c r="L60" s="301"/>
      <c r="M60" s="300"/>
      <c r="N60" s="301"/>
      <c r="O60" s="300"/>
      <c r="P60" s="301"/>
      <c r="Q60" s="300"/>
      <c r="R60" s="301"/>
      <c r="S60" s="300"/>
      <c r="T60" s="301"/>
      <c r="U60" s="300"/>
      <c r="V60" s="301"/>
    </row>
    <row r="61" spans="1:22" s="38" customFormat="1" ht="15" customHeight="1" x14ac:dyDescent="0.25">
      <c r="A61" s="101" t="e">
        <f t="shared" ca="1" si="0"/>
        <v>#N/A</v>
      </c>
      <c r="B61" s="101" t="e">
        <f t="shared" ca="1" si="5"/>
        <v>#N/A</v>
      </c>
      <c r="C61" s="96"/>
      <c r="D61" s="76" t="s">
        <v>26</v>
      </c>
      <c r="E61" s="76"/>
      <c r="F61" s="200" t="s">
        <v>227</v>
      </c>
      <c r="G61" s="76"/>
      <c r="H61" s="96"/>
      <c r="I61" s="298">
        <f t="shared" ca="1" si="6"/>
        <v>0</v>
      </c>
      <c r="J61" s="299"/>
      <c r="K61" s="300"/>
      <c r="L61" s="301"/>
      <c r="M61" s="300"/>
      <c r="N61" s="301"/>
      <c r="O61" s="300"/>
      <c r="P61" s="301"/>
      <c r="Q61" s="300"/>
      <c r="R61" s="301"/>
      <c r="S61" s="300"/>
      <c r="T61" s="301"/>
      <c r="U61" s="300"/>
      <c r="V61" s="301"/>
    </row>
    <row r="62" spans="1:22" s="38" customFormat="1" ht="15" customHeight="1" x14ac:dyDescent="0.25">
      <c r="A62" s="101" t="e">
        <f t="shared" ca="1" si="0"/>
        <v>#N/A</v>
      </c>
      <c r="B62" s="101" t="e">
        <f t="shared" ca="1" si="5"/>
        <v>#N/A</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t="e">
        <f t="shared" ca="1" si="0"/>
        <v>#N/A</v>
      </c>
      <c r="B63" s="101" t="e">
        <f t="shared" ca="1" si="5"/>
        <v>#N/A</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t="e">
        <f t="shared" ca="1" si="0"/>
        <v>#N/A</v>
      </c>
      <c r="B64" s="101" t="e">
        <f t="shared" ca="1" si="5"/>
        <v>#N/A</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t="e">
        <f t="shared" ca="1" si="0"/>
        <v>#N/A</v>
      </c>
      <c r="B65" s="101" t="e">
        <f t="shared" ca="1" si="5"/>
        <v>#N/A</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t="e">
        <f t="shared" ca="1" si="0"/>
        <v>#N/A</v>
      </c>
      <c r="B66" s="101" t="e">
        <f t="shared" ca="1" si="5"/>
        <v>#N/A</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t="e">
        <f t="shared" ca="1" si="0"/>
        <v>#N/A</v>
      </c>
      <c r="B67" s="101" t="e">
        <f t="shared" ca="1" si="5"/>
        <v>#N/A</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t="e">
        <f t="shared" ca="1" si="0"/>
        <v>#N/A</v>
      </c>
      <c r="B68" s="101" t="e">
        <f t="shared" ca="1" si="5"/>
        <v>#N/A</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t="e">
        <f t="shared" ca="1" si="0"/>
        <v>#N/A</v>
      </c>
      <c r="B69" s="101" t="e">
        <f t="shared" ca="1" si="5"/>
        <v>#N/A</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t="e">
        <f t="shared" ca="1" si="0"/>
        <v>#N/A</v>
      </c>
      <c r="B70" s="101" t="e">
        <f t="shared" ca="1" si="5"/>
        <v>#N/A</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t="e">
        <f t="shared" ca="1" si="0"/>
        <v>#N/A</v>
      </c>
      <c r="B71" s="101" t="e">
        <f t="shared" ca="1" si="5"/>
        <v>#N/A</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t="e">
        <f t="shared" ca="1" si="0"/>
        <v>#N/A</v>
      </c>
      <c r="B72" s="101" t="e">
        <f t="shared" ca="1" si="5"/>
        <v>#N/A</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t="e">
        <f t="shared" ca="1" si="0"/>
        <v>#N/A</v>
      </c>
      <c r="B73" s="101" t="e">
        <f t="shared" ca="1" si="5"/>
        <v>#N/A</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t="e">
        <f t="shared" ca="1" si="0"/>
        <v>#N/A</v>
      </c>
      <c r="B74" s="101" t="e">
        <f t="shared" ca="1" si="5"/>
        <v>#N/A</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t="e">
        <f t="shared" ca="1" si="0"/>
        <v>#N/A</v>
      </c>
      <c r="B75" s="101" t="e">
        <f t="shared" ca="1" si="5"/>
        <v>#N/A</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t="e">
        <f t="shared" ca="1" si="0"/>
        <v>#N/A</v>
      </c>
      <c r="B76" s="101" t="e">
        <f t="shared" ca="1" si="5"/>
        <v>#N/A</v>
      </c>
      <c r="C76" s="96"/>
      <c r="D76" s="76" t="s">
        <v>26</v>
      </c>
      <c r="E76" s="76"/>
      <c r="F76" s="200" t="s">
        <v>227</v>
      </c>
      <c r="G76" s="76"/>
      <c r="H76" s="73"/>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t="e">
        <f t="shared" ca="1" si="0"/>
        <v>#N/A</v>
      </c>
      <c r="B77" s="101">
        <v>20</v>
      </c>
      <c r="C77" s="96"/>
      <c r="D77" s="200"/>
      <c r="E77" s="76"/>
      <c r="F77" s="200"/>
      <c r="G77" s="76"/>
      <c r="H77" s="73"/>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t="e">
        <f t="shared" ca="1" si="0"/>
        <v>#N/A</v>
      </c>
      <c r="B78" s="101">
        <f>ROW()+200</f>
        <v>278</v>
      </c>
      <c r="C78" s="205"/>
      <c r="D78" s="205" t="s">
        <v>213</v>
      </c>
      <c r="E78" s="203"/>
      <c r="F78" s="203"/>
      <c r="G78" s="203"/>
      <c r="H78" s="204"/>
      <c r="I78" s="306">
        <f ca="1">SUM(I57:J76)</f>
        <v>0</v>
      </c>
      <c r="J78" s="307"/>
      <c r="K78" s="304">
        <f>SUM(K57:L76)</f>
        <v>0</v>
      </c>
      <c r="L78" s="305"/>
      <c r="M78" s="304">
        <f>SUM(M57:N76)</f>
        <v>0</v>
      </c>
      <c r="N78" s="305"/>
      <c r="O78" s="304">
        <f>SUM(O57:P76)</f>
        <v>0</v>
      </c>
      <c r="P78" s="305"/>
      <c r="Q78" s="304">
        <f>SUM(Q57:R76)</f>
        <v>0</v>
      </c>
      <c r="R78" s="305"/>
      <c r="S78" s="304">
        <f>SUM(S57:T76)</f>
        <v>0</v>
      </c>
      <c r="T78" s="305"/>
      <c r="U78" s="304">
        <f>SUM(U57:V76)</f>
        <v>0</v>
      </c>
      <c r="V78" s="305"/>
    </row>
    <row r="79" spans="1:22" s="38" customFormat="1" ht="15" customHeight="1" x14ac:dyDescent="0.25">
      <c r="A79" s="101" t="e">
        <f t="shared" ca="1" si="0"/>
        <v>#N/A</v>
      </c>
      <c r="B79" s="101">
        <v>20</v>
      </c>
      <c r="C79" s="96"/>
      <c r="D79" s="201"/>
      <c r="E79" s="96"/>
      <c r="F79" s="29"/>
      <c r="G79" s="29"/>
      <c r="H79" s="28"/>
      <c r="I79" s="298">
        <f ca="1">SUMIFS(79:79,$23:$23,TRUE,$55:$55,"Costs")</f>
        <v>0</v>
      </c>
      <c r="J79" s="299"/>
      <c r="K79" s="141"/>
      <c r="L79" s="112"/>
      <c r="M79" s="96"/>
      <c r="N79" s="112"/>
      <c r="O79" s="96"/>
      <c r="P79" s="112"/>
      <c r="Q79" s="96"/>
      <c r="R79" s="112"/>
      <c r="S79" s="96"/>
      <c r="T79" s="112"/>
      <c r="U79" s="96"/>
      <c r="V79" s="112"/>
    </row>
  </sheetData>
  <sheetProtection algorithmName="SHA-512" hashValue="izClAWKl3WTl2MhKi7l04QF29pVpAmYLIHzS0kwFEkmCl6h7zSaNXJUcpjWdK4dp38MKnr9bzNGyckidGtD7tQ==" saltValue="iqs8fTT8Swt1rmpmO96ujA==" spinCount="100000" sheet="1" objects="1" scenarios="1"/>
  <dataConsolidate link="1"/>
  <mergeCells count="168">
    <mergeCell ref="U78:V78"/>
    <mergeCell ref="I79:J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F4:G4"/>
    <mergeCell ref="F11:G11"/>
    <mergeCell ref="F13:G13"/>
    <mergeCell ref="F16:G16"/>
    <mergeCell ref="F19:G19"/>
    <mergeCell ref="F21:G21"/>
    <mergeCell ref="U55:V55"/>
    <mergeCell ref="I57:J57"/>
    <mergeCell ref="K57:L57"/>
    <mergeCell ref="M57:N57"/>
    <mergeCell ref="O57:P57"/>
    <mergeCell ref="Q57:R57"/>
    <mergeCell ref="S57:T57"/>
    <mergeCell ref="U57:V57"/>
    <mergeCell ref="I55:J55"/>
    <mergeCell ref="K55:L55"/>
    <mergeCell ref="M55:N55"/>
    <mergeCell ref="O55:P55"/>
    <mergeCell ref="Q55:R55"/>
    <mergeCell ref="S55:T55"/>
  </mergeCells>
  <conditionalFormatting sqref="C5">
    <cfRule type="expression" dxfId="178" priority="1">
      <formula>$C$5&lt;&gt;""</formula>
    </cfRule>
  </conditionalFormatting>
  <conditionalFormatting sqref="F21:G21">
    <cfRule type="expression" dxfId="177" priority="11">
      <formula>$F$21="Project duration exceeds max years"</formula>
    </cfRule>
  </conditionalFormatting>
  <conditionalFormatting sqref="H13">
    <cfRule type="expression" dxfId="176" priority="8">
      <formula>$F$13&lt;&gt;"Other Danish research institution"</formula>
    </cfRule>
  </conditionalFormatting>
  <conditionalFormatting sqref="J28">
    <cfRule type="expression" dxfId="175" priority="14">
      <formula>$F$27&lt;&gt;""</formula>
    </cfRule>
  </conditionalFormatting>
  <conditionalFormatting sqref="M1:N1048576">
    <cfRule type="expression" dxfId="174" priority="7">
      <formula>$M$26="0 months"</formula>
    </cfRule>
  </conditionalFormatting>
  <conditionalFormatting sqref="O1:P1048576">
    <cfRule type="expression" dxfId="173" priority="6">
      <formula>$O$26="0 months"</formula>
    </cfRule>
  </conditionalFormatting>
  <conditionalFormatting sqref="Q1:R1048576">
    <cfRule type="expression" dxfId="172" priority="5">
      <formula>$Q$26="0 months"</formula>
    </cfRule>
  </conditionalFormatting>
  <conditionalFormatting sqref="S1:T1048576">
    <cfRule type="expression" dxfId="171" priority="4">
      <formula>$S$26="0 months"</formula>
    </cfRule>
  </conditionalFormatting>
  <conditionalFormatting sqref="U1:V1048576">
    <cfRule type="expression" dxfId="170" priority="3">
      <formula>$U$26="0 months"</formula>
    </cfRule>
  </conditionalFormatting>
  <dataValidations count="10">
    <dataValidation type="list" allowBlank="1" showInputMessage="1" showErrorMessage="1" sqref="F13:G13 G53" xr:uid="{75359809-B387-401D-8435-E06443A91237}">
      <formula1>INDIRECT($I$12)</formula1>
    </dataValidation>
    <dataValidation type="list" allowBlank="1" showInputMessage="1" showErrorMessage="1" sqref="H53" xr:uid="{A9472521-204D-4032-9FCC-068BC3AD6D92}">
      <formula1>INDIRECT(E53)</formula1>
    </dataValidation>
    <dataValidation type="list" allowBlank="1" showInputMessage="1" showErrorMessage="1" sqref="D32:D51" xr:uid="{81551442-8A2C-48D5-9594-69B0B38C73F7}">
      <formula1>INDIRECT($I$13)</formula1>
    </dataValidation>
    <dataValidation type="decimal" allowBlank="1" showInputMessage="1" showErrorMessage="1" sqref="W57:XFD78" xr:uid="{9E581596-440F-407C-B578-5B544F225501}">
      <formula1>0</formula1>
      <formula2>1000000000</formula2>
    </dataValidation>
    <dataValidation type="list" allowBlank="1" showInputMessage="1" showErrorMessage="1" sqref="F15 F18" xr:uid="{D6503998-1FAD-4068-BD24-3FCEBC5B02C1}">
      <formula1>INDIRECT("Months[Month]")</formula1>
    </dataValidation>
    <dataValidation type="list" allowBlank="1" showInputMessage="1" showErrorMessage="1" sqref="G15 G18" xr:uid="{F3B04757-C152-4281-8431-B057EA165C36}">
      <formula1>INDIRECT("Years")</formula1>
    </dataValidation>
    <dataValidation type="list" allowBlank="1" showInputMessage="1" showErrorMessage="1" sqref="D57:D76" xr:uid="{7DC5A593-5638-442B-9297-7E6687C30A96}">
      <formula1>INDIRECT($I$14)</formula1>
    </dataValidation>
    <dataValidation type="custom" allowBlank="1" showInputMessage="1" showErrorMessage="1" error="Select title and enter max 2 decimal places_x000a_(ensure the FTE is within the limit for the given period)" sqref="K32:K51 U32:U51 Q32:Q51 O32:O51 M32:M51 S32:S51" xr:uid="{117D4620-B1E3-4925-B064-4685C6B428CE}">
      <formula1>AND($D32&lt;&gt;INDEX(INDIRECT($I$13),1),ISNUMBER(K32),ROUND(K32,2)=K32,K32&lt;=ROUNDUP(DATEDIF(K$25,L$25+1,"m")/12,2))</formula1>
    </dataValidation>
    <dataValidation type="custom" allowBlank="1" showInputMessage="1" showErrorMessage="1" error="Select title and enter whole numbers only" sqref="L32:L51 V32:V51 R32:R51 P32:P51 N32:N51 T32:T51" xr:uid="{76E09BDC-AC34-4CBA-9DDB-1FA5257DB75A}">
      <formula1>AND($D32&lt;&gt;INDEX(INDIRECT($I$13),1),ISNUMBER(L32),ROUND(L32,0)=L32)</formula1>
    </dataValidation>
    <dataValidation type="custom" allowBlank="1" showInputMessage="1" showErrorMessage="1" error="Select operational cost and enter whole numbers only" sqref="K57:V76" xr:uid="{C4ED0F02-82DF-441D-B518-674F1F7C09BE}">
      <formula1>AND($D57&lt;&gt;INDEX(INDIRECT($I$14),1), ROUND(K57,0)=K57)</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B1FE7FC4-8C81-4B24-B447-1BF86BBC9EF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532C3-FF50-4E60-A26D-C6D34D9B7C7C}">
  <sheetPr codeName="Sheet8"/>
  <dimension ref="A1:V85"/>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04" t="str">
        <f>HYPERLINK("#'Start page'!$A$1","Go to start page")</f>
        <v>Go to start page</v>
      </c>
      <c r="J1" s="181"/>
      <c r="K1" s="104"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3</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"Salary"&amp;VLOOKUP($F$4,GrantTypes[],2,0)&amp;"[Salary]"</f>
        <v>Salary1[Salary]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Salary1[Project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69" t="str">
        <f>"OperationalCosts"&amp;VLOOKUP($F$4,GrantTypes[],2,0)</f>
        <v>OperationalCosts1</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85" t="str">
        <f>"Salary"&amp;VLOOKUP($F$4,GrantTypes[],2,0)</f>
        <v>Salary1</v>
      </c>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85"/>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223"/>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223"/>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7000000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3"/>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219"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220"/>
      <c r="L32" s="199"/>
      <c r="M32" s="220"/>
      <c r="N32" s="199"/>
      <c r="O32" s="220"/>
      <c r="P32" s="199"/>
      <c r="Q32" s="220"/>
      <c r="R32" s="199"/>
      <c r="S32" s="220"/>
      <c r="T32" s="199"/>
      <c r="U32" s="220"/>
      <c r="V32" s="199"/>
    </row>
    <row r="33" spans="1:22" s="219"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220"/>
      <c r="L33" s="199"/>
      <c r="M33" s="220"/>
      <c r="N33" s="199"/>
      <c r="O33" s="220"/>
      <c r="P33" s="199"/>
      <c r="Q33" s="220"/>
      <c r="R33" s="199"/>
      <c r="S33" s="220"/>
      <c r="T33" s="199"/>
      <c r="U33" s="220"/>
      <c r="V33" s="199"/>
    </row>
    <row r="34" spans="1:22" s="219"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220"/>
      <c r="L34" s="199"/>
      <c r="M34" s="220"/>
      <c r="N34" s="199"/>
      <c r="O34" s="220"/>
      <c r="P34" s="199"/>
      <c r="Q34" s="220"/>
      <c r="R34" s="199"/>
      <c r="S34" s="220"/>
      <c r="T34" s="199"/>
      <c r="U34" s="220"/>
      <c r="V34" s="199"/>
    </row>
    <row r="35" spans="1:22" s="219"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220"/>
      <c r="L35" s="199"/>
      <c r="M35" s="220"/>
      <c r="N35" s="199"/>
      <c r="O35" s="220"/>
      <c r="P35" s="199"/>
      <c r="Q35" s="220"/>
      <c r="R35" s="199"/>
      <c r="S35" s="220"/>
      <c r="T35" s="199"/>
      <c r="U35" s="220"/>
      <c r="V35" s="199"/>
    </row>
    <row r="36" spans="1:22" s="219"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220"/>
      <c r="L36" s="199"/>
      <c r="M36" s="220"/>
      <c r="N36" s="199"/>
      <c r="O36" s="220"/>
      <c r="P36" s="199"/>
      <c r="Q36" s="220"/>
      <c r="R36" s="199"/>
      <c r="S36" s="220"/>
      <c r="T36" s="199"/>
      <c r="U36" s="220"/>
      <c r="V36" s="199"/>
    </row>
    <row r="37" spans="1:22" s="219"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220"/>
      <c r="L37" s="199"/>
      <c r="M37" s="220"/>
      <c r="N37" s="199"/>
      <c r="O37" s="220"/>
      <c r="P37" s="199"/>
      <c r="Q37" s="220"/>
      <c r="R37" s="199"/>
      <c r="S37" s="220"/>
      <c r="T37" s="199"/>
      <c r="U37" s="220"/>
      <c r="V37" s="199"/>
    </row>
    <row r="38" spans="1:22" s="219"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220"/>
      <c r="L38" s="199"/>
      <c r="M38" s="220"/>
      <c r="N38" s="199"/>
      <c r="O38" s="220"/>
      <c r="P38" s="199"/>
      <c r="Q38" s="220"/>
      <c r="R38" s="199"/>
      <c r="S38" s="220"/>
      <c r="T38" s="199"/>
      <c r="U38" s="220"/>
      <c r="V38" s="199"/>
    </row>
    <row r="39" spans="1:22" s="219"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220"/>
      <c r="L39" s="199"/>
      <c r="M39" s="220"/>
      <c r="N39" s="199"/>
      <c r="O39" s="220"/>
      <c r="P39" s="199"/>
      <c r="Q39" s="220"/>
      <c r="R39" s="199"/>
      <c r="S39" s="220"/>
      <c r="T39" s="199"/>
      <c r="U39" s="220"/>
      <c r="V39" s="199"/>
    </row>
    <row r="40" spans="1:22" s="219"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220"/>
      <c r="L40" s="199"/>
      <c r="M40" s="220"/>
      <c r="N40" s="199"/>
      <c r="O40" s="220"/>
      <c r="P40" s="199"/>
      <c r="Q40" s="220"/>
      <c r="R40" s="199"/>
      <c r="S40" s="220"/>
      <c r="T40" s="199"/>
      <c r="U40" s="220"/>
      <c r="V40" s="199"/>
    </row>
    <row r="41" spans="1:22" s="219"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220"/>
      <c r="L41" s="199"/>
      <c r="M41" s="220"/>
      <c r="N41" s="199"/>
      <c r="O41" s="220"/>
      <c r="P41" s="199"/>
      <c r="Q41" s="220"/>
      <c r="R41" s="199"/>
      <c r="S41" s="220"/>
      <c r="T41" s="199"/>
      <c r="U41" s="220"/>
      <c r="V41" s="199"/>
    </row>
    <row r="42" spans="1:22" s="219"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220"/>
      <c r="L42" s="199"/>
      <c r="M42" s="220"/>
      <c r="N42" s="199"/>
      <c r="O42" s="220"/>
      <c r="P42" s="199"/>
      <c r="Q42" s="220"/>
      <c r="R42" s="199"/>
      <c r="S42" s="220"/>
      <c r="T42" s="199"/>
      <c r="U42" s="220"/>
      <c r="V42" s="199"/>
    </row>
    <row r="43" spans="1:22" s="219"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220"/>
      <c r="L43" s="199"/>
      <c r="M43" s="220"/>
      <c r="N43" s="199"/>
      <c r="O43" s="220"/>
      <c r="P43" s="199"/>
      <c r="Q43" s="220"/>
      <c r="R43" s="199"/>
      <c r="S43" s="220"/>
      <c r="T43" s="199"/>
      <c r="U43" s="220"/>
      <c r="V43" s="199"/>
    </row>
    <row r="44" spans="1:22" s="219"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220"/>
      <c r="L44" s="199"/>
      <c r="M44" s="220"/>
      <c r="N44" s="199"/>
      <c r="O44" s="220"/>
      <c r="P44" s="199"/>
      <c r="Q44" s="220"/>
      <c r="R44" s="199"/>
      <c r="S44" s="220"/>
      <c r="T44" s="199"/>
      <c r="U44" s="220"/>
      <c r="V44" s="199"/>
    </row>
    <row r="45" spans="1:22" s="219"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220"/>
      <c r="L45" s="199"/>
      <c r="M45" s="220"/>
      <c r="N45" s="199"/>
      <c r="O45" s="220"/>
      <c r="P45" s="199"/>
      <c r="Q45" s="220"/>
      <c r="R45" s="199"/>
      <c r="S45" s="220"/>
      <c r="T45" s="199"/>
      <c r="U45" s="220"/>
      <c r="V45" s="199"/>
    </row>
    <row r="46" spans="1:22" s="219"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220"/>
      <c r="L46" s="199"/>
      <c r="M46" s="220"/>
      <c r="N46" s="199"/>
      <c r="O46" s="220"/>
      <c r="P46" s="199"/>
      <c r="Q46" s="220"/>
      <c r="R46" s="199"/>
      <c r="S46" s="220"/>
      <c r="T46" s="199"/>
      <c r="U46" s="220"/>
      <c r="V46" s="199"/>
    </row>
    <row r="47" spans="1:22" s="219"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220"/>
      <c r="L47" s="199"/>
      <c r="M47" s="220"/>
      <c r="N47" s="199"/>
      <c r="O47" s="220"/>
      <c r="P47" s="199"/>
      <c r="Q47" s="220"/>
      <c r="R47" s="199"/>
      <c r="S47" s="220"/>
      <c r="T47" s="199"/>
      <c r="U47" s="220"/>
      <c r="V47" s="199"/>
    </row>
    <row r="48" spans="1:22" s="219"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220"/>
      <c r="L48" s="199"/>
      <c r="M48" s="220"/>
      <c r="N48" s="199"/>
      <c r="O48" s="220"/>
      <c r="P48" s="199"/>
      <c r="Q48" s="220"/>
      <c r="R48" s="199"/>
      <c r="S48" s="220"/>
      <c r="T48" s="199"/>
      <c r="U48" s="220"/>
      <c r="V48" s="199"/>
    </row>
    <row r="49" spans="1:22" s="219"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220"/>
      <c r="L49" s="199"/>
      <c r="M49" s="220"/>
      <c r="N49" s="199"/>
      <c r="O49" s="220"/>
      <c r="P49" s="199"/>
      <c r="Q49" s="220"/>
      <c r="R49" s="199"/>
      <c r="S49" s="220"/>
      <c r="T49" s="199"/>
      <c r="U49" s="220"/>
      <c r="V49" s="199"/>
    </row>
    <row r="50" spans="1:22" s="219"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220"/>
      <c r="L50" s="199"/>
      <c r="M50" s="220"/>
      <c r="N50" s="199"/>
      <c r="O50" s="220"/>
      <c r="P50" s="199"/>
      <c r="Q50" s="220"/>
      <c r="R50" s="199"/>
      <c r="S50" s="220"/>
      <c r="T50" s="199"/>
      <c r="U50" s="220"/>
      <c r="V50" s="199"/>
    </row>
    <row r="51" spans="1:22" s="219"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220"/>
      <c r="L51" s="199"/>
      <c r="M51" s="220"/>
      <c r="N51" s="199"/>
      <c r="O51" s="220"/>
      <c r="P51" s="199"/>
      <c r="Q51" s="220"/>
      <c r="R51" s="199"/>
      <c r="S51" s="220"/>
      <c r="T51" s="199"/>
      <c r="U51" s="220"/>
      <c r="V51" s="199"/>
    </row>
    <row r="52" spans="1:22" s="163" customFormat="1" ht="15" customHeight="1" x14ac:dyDescent="0.25">
      <c r="A52" s="101">
        <f t="shared" ca="1" si="0"/>
        <v>6</v>
      </c>
      <c r="B52" s="101"/>
      <c r="C52" s="102"/>
      <c r="D52" s="96"/>
      <c r="E52" s="96"/>
      <c r="F52" s="96"/>
      <c r="G52" s="96"/>
      <c r="H52" s="96"/>
      <c r="I52" s="121"/>
      <c r="J52" s="122"/>
      <c r="K52" s="161"/>
      <c r="L52" s="162"/>
      <c r="M52" s="161"/>
      <c r="N52" s="162"/>
      <c r="O52" s="161"/>
      <c r="P52" s="162"/>
      <c r="Q52" s="161"/>
      <c r="R52" s="162"/>
      <c r="S52" s="161"/>
      <c r="T52" s="162"/>
      <c r="U52" s="161"/>
      <c r="V52" s="162"/>
    </row>
    <row r="53" spans="1:22" s="163" customFormat="1" ht="15" customHeight="1" x14ac:dyDescent="0.25">
      <c r="A53" s="101">
        <f t="shared" ca="1" si="0"/>
        <v>7</v>
      </c>
      <c r="B53" s="101">
        <v>150</v>
      </c>
      <c r="C53" s="202"/>
      <c r="D53" s="205" t="s">
        <v>202</v>
      </c>
      <c r="E53" s="202"/>
      <c r="F53" s="202"/>
      <c r="G53" s="202"/>
      <c r="H53" s="202"/>
      <c r="I53" s="206">
        <f t="shared" ref="I53:V53" ca="1" si="4">SUM(I32:I51)</f>
        <v>0</v>
      </c>
      <c r="J53" s="207">
        <f t="shared" ca="1" si="4"/>
        <v>0</v>
      </c>
      <c r="K53" s="209">
        <f>SUM(K32:K51)</f>
        <v>0</v>
      </c>
      <c r="L53" s="210">
        <f>SUM(L32:L51)</f>
        <v>0</v>
      </c>
      <c r="M53" s="209">
        <f>SUM(M32:M51)</f>
        <v>0</v>
      </c>
      <c r="N53" s="210">
        <f>SUM(N32:N51)</f>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8</v>
      </c>
      <c r="B54" s="101">
        <v>20</v>
      </c>
      <c r="C54" s="102"/>
      <c r="D54" s="96"/>
      <c r="E54" s="136"/>
      <c r="F54" s="96"/>
      <c r="G54" s="96"/>
      <c r="H54" s="96"/>
      <c r="I54" s="121">
        <f t="shared" ca="1" si="2"/>
        <v>0</v>
      </c>
      <c r="J54" s="122">
        <f t="shared" ca="1" si="3"/>
        <v>0</v>
      </c>
      <c r="K54" s="164"/>
      <c r="L54" s="162"/>
      <c r="M54" s="164"/>
      <c r="N54" s="162"/>
      <c r="O54" s="164"/>
      <c r="P54" s="162"/>
      <c r="Q54" s="164"/>
      <c r="R54" s="162"/>
      <c r="S54" s="164"/>
      <c r="T54" s="162"/>
      <c r="U54" s="164"/>
      <c r="V54" s="162"/>
    </row>
    <row r="55" spans="1:22" s="38" customFormat="1" ht="15" customHeight="1" x14ac:dyDescent="0.25">
      <c r="A55" s="101">
        <f t="shared" ca="1" si="0"/>
        <v>9</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10</v>
      </c>
      <c r="B56" s="101">
        <f>ROW()+100</f>
        <v>156</v>
      </c>
      <c r="C56" s="96"/>
      <c r="D56" s="96" t="s">
        <v>17</v>
      </c>
      <c r="E56" s="96"/>
      <c r="F56" s="96"/>
      <c r="G56" s="27">
        <f>INDEX(ProjectSupplement[],1,2)</f>
        <v>250000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11</v>
      </c>
      <c r="B57" s="101">
        <f>ROW()+100</f>
        <v>157</v>
      </c>
      <c r="C57" s="96"/>
      <c r="D57" s="96" t="s">
        <v>18</v>
      </c>
      <c r="E57" s="96"/>
      <c r="F57" s="96"/>
      <c r="G57" s="29">
        <f>INDEX(ProjectSupplement[],2,2)</f>
        <v>200000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38" customFormat="1" ht="15" customHeight="1" x14ac:dyDescent="0.25">
      <c r="A58" s="101">
        <f t="shared" ca="1" si="0"/>
        <v>12</v>
      </c>
      <c r="B58" s="101">
        <v>20</v>
      </c>
      <c r="C58" s="96"/>
      <c r="D58" s="96"/>
      <c r="E58" s="96"/>
      <c r="F58" s="29"/>
      <c r="G58" s="29"/>
      <c r="H58" s="28"/>
      <c r="I58" s="109"/>
      <c r="J58" s="122"/>
      <c r="K58" s="141"/>
      <c r="L58" s="112"/>
      <c r="M58" s="96"/>
      <c r="N58" s="112"/>
      <c r="O58" s="96"/>
      <c r="P58" s="112"/>
      <c r="Q58" s="96"/>
      <c r="R58" s="112"/>
      <c r="S58" s="96"/>
      <c r="T58" s="112"/>
      <c r="U58" s="96"/>
      <c r="V58" s="112"/>
    </row>
    <row r="59" spans="1:22" s="38" customFormat="1" ht="15" customHeight="1" x14ac:dyDescent="0.25">
      <c r="A59" s="101">
        <f t="shared" ca="1" si="0"/>
        <v>13</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13</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ca="1">IF(D61&lt;&gt;INDEX(INDIRECT($I$15),1),ROW()+200,0)</f>
        <v>261</v>
      </c>
      <c r="C61" s="96"/>
      <c r="D61" s="76" t="s">
        <v>36</v>
      </c>
      <c r="E61" s="76"/>
      <c r="F61" s="200" t="s">
        <v>227</v>
      </c>
      <c r="G61" s="96"/>
      <c r="H61" s="96"/>
      <c r="I61" s="298">
        <f ca="1">SUMIFS(61:61,$23:$23,TRUE,$59:$59,"Costs")</f>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ref="B62:B80" ca="1" si="5">IF(D62&lt;&gt;INDEX(INDIRECT($I$15),1),ROW()+200,0)</f>
        <v>0</v>
      </c>
      <c r="C62" s="96"/>
      <c r="D62" s="76" t="s">
        <v>26</v>
      </c>
      <c r="E62" s="76"/>
      <c r="F62" s="200" t="s">
        <v>227</v>
      </c>
      <c r="G62" s="96"/>
      <c r="H62" s="96"/>
      <c r="I62" s="298">
        <f t="shared" ref="I62:I80" ca="1" si="6">SUMIFS(62:62,$23:$23,TRUE,$59:$59,"Costs")</f>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9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9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9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9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9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9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9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9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14</v>
      </c>
      <c r="B71" s="101">
        <f t="shared" ca="1" si="5"/>
        <v>0</v>
      </c>
      <c r="C71" s="96"/>
      <c r="D71" s="76" t="s">
        <v>26</v>
      </c>
      <c r="E71" s="76"/>
      <c r="F71" s="200" t="s">
        <v>227</v>
      </c>
      <c r="G71" s="9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14</v>
      </c>
      <c r="B72" s="101">
        <f t="shared" ca="1" si="5"/>
        <v>0</v>
      </c>
      <c r="C72" s="96"/>
      <c r="D72" s="76" t="s">
        <v>26</v>
      </c>
      <c r="E72" s="76"/>
      <c r="F72" s="200" t="s">
        <v>227</v>
      </c>
      <c r="G72" s="9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f t="shared" ca="1" si="0"/>
        <v>14</v>
      </c>
      <c r="B73" s="101">
        <f t="shared" ca="1" si="5"/>
        <v>0</v>
      </c>
      <c r="C73" s="96"/>
      <c r="D73" s="76" t="s">
        <v>26</v>
      </c>
      <c r="E73" s="76"/>
      <c r="F73" s="200" t="s">
        <v>227</v>
      </c>
      <c r="G73" s="9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f t="shared" ca="1" si="0"/>
        <v>14</v>
      </c>
      <c r="B74" s="101">
        <f t="shared" ca="1" si="5"/>
        <v>0</v>
      </c>
      <c r="C74" s="96"/>
      <c r="D74" s="76" t="s">
        <v>26</v>
      </c>
      <c r="E74" s="76"/>
      <c r="F74" s="200" t="s">
        <v>227</v>
      </c>
      <c r="G74" s="9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f t="shared" ca="1" si="0"/>
        <v>14</v>
      </c>
      <c r="B75" s="101">
        <f t="shared" ca="1" si="5"/>
        <v>0</v>
      </c>
      <c r="C75" s="96"/>
      <c r="D75" s="76" t="s">
        <v>26</v>
      </c>
      <c r="E75" s="76"/>
      <c r="F75" s="200" t="s">
        <v>227</v>
      </c>
      <c r="G75" s="9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f t="shared" ca="1" si="0"/>
        <v>14</v>
      </c>
      <c r="B76" s="101">
        <f t="shared" ca="1" si="5"/>
        <v>0</v>
      </c>
      <c r="C76" s="96"/>
      <c r="D76" s="76" t="s">
        <v>26</v>
      </c>
      <c r="E76" s="76"/>
      <c r="F76" s="200" t="s">
        <v>227</v>
      </c>
      <c r="G76" s="9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f t="shared" ca="1" si="0"/>
        <v>14</v>
      </c>
      <c r="B77" s="101">
        <f t="shared" ca="1" si="5"/>
        <v>0</v>
      </c>
      <c r="C77" s="96"/>
      <c r="D77" s="76" t="s">
        <v>26</v>
      </c>
      <c r="E77" s="76"/>
      <c r="F77" s="200" t="s">
        <v>227</v>
      </c>
      <c r="G77" s="9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f t="shared" ca="1" si="0"/>
        <v>14</v>
      </c>
      <c r="B78" s="101">
        <f t="shared" ca="1" si="5"/>
        <v>0</v>
      </c>
      <c r="C78" s="96"/>
      <c r="D78" s="76" t="s">
        <v>26</v>
      </c>
      <c r="E78" s="76"/>
      <c r="F78" s="200" t="s">
        <v>227</v>
      </c>
      <c r="G78" s="9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f t="shared" ca="1" si="0"/>
        <v>14</v>
      </c>
      <c r="B79" s="101">
        <f t="shared" ca="1" si="5"/>
        <v>0</v>
      </c>
      <c r="C79" s="96"/>
      <c r="D79" s="76" t="s">
        <v>26</v>
      </c>
      <c r="E79" s="76"/>
      <c r="F79" s="200" t="s">
        <v>227</v>
      </c>
      <c r="G79" s="9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f t="shared" ca="1" si="0"/>
        <v>14</v>
      </c>
      <c r="B80" s="101">
        <f t="shared" ca="1" si="5"/>
        <v>0</v>
      </c>
      <c r="C80" s="96"/>
      <c r="D80" s="76" t="s">
        <v>26</v>
      </c>
      <c r="E80" s="76"/>
      <c r="F80" s="200" t="s">
        <v>227</v>
      </c>
      <c r="G80" s="9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f t="shared" ca="1" si="0"/>
        <v>14</v>
      </c>
      <c r="B81" s="101"/>
      <c r="C81" s="96"/>
      <c r="D81" s="96"/>
      <c r="E81" s="96"/>
      <c r="F81" s="96"/>
      <c r="G81" s="96"/>
      <c r="H81" s="96"/>
      <c r="I81" s="123"/>
      <c r="J81" s="122"/>
      <c r="K81" s="141"/>
      <c r="L81" s="162"/>
      <c r="M81" s="141"/>
      <c r="N81" s="162"/>
      <c r="O81" s="141"/>
      <c r="P81" s="162"/>
      <c r="Q81" s="141"/>
      <c r="R81" s="162"/>
      <c r="S81" s="141"/>
      <c r="T81" s="162"/>
      <c r="U81" s="141"/>
      <c r="V81" s="162"/>
    </row>
    <row r="82" spans="1:22" s="38" customFormat="1" ht="15" customHeight="1" x14ac:dyDescent="0.25">
      <c r="A82" s="101">
        <f t="shared" ca="1" si="0"/>
        <v>15</v>
      </c>
      <c r="B82" s="101">
        <v>279</v>
      </c>
      <c r="C82" s="205"/>
      <c r="D82" s="205" t="s">
        <v>214</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16</v>
      </c>
      <c r="B83" s="101">
        <v>20</v>
      </c>
      <c r="C83" s="96"/>
      <c r="D83" s="96"/>
      <c r="E83" s="96"/>
      <c r="F83" s="96"/>
      <c r="G83" s="96"/>
      <c r="H83" s="96"/>
      <c r="I83" s="109"/>
      <c r="J83" s="122">
        <f ca="1">SUMIFS(83:83,$23:$23,TRUE,$59:$59,"Costs")</f>
        <v>0</v>
      </c>
      <c r="K83" s="141"/>
      <c r="L83" s="72"/>
      <c r="M83" s="141"/>
      <c r="N83" s="72"/>
      <c r="O83" s="141"/>
      <c r="P83" s="72"/>
      <c r="Q83" s="141"/>
      <c r="R83" s="72"/>
      <c r="S83" s="141"/>
      <c r="T83" s="72"/>
      <c r="U83" s="141"/>
      <c r="V83" s="72"/>
    </row>
    <row r="85" spans="1:22" ht="14.45" hidden="1" customHeight="1" x14ac:dyDescent="0.25">
      <c r="C85" s="139" t="s">
        <v>266</v>
      </c>
    </row>
  </sheetData>
  <sheetProtection algorithmName="SHA-512" hashValue="6q2cQZpfa0yiVbfL25FZbGaIbiGP9WYjVp13Wz311I7FDYiSiNtrMWls/dWL3x9n9QSs8U1cF9dTowUKZ7Rjlg==" saltValue="RFFHmjBaLBJb4YgS32W2xA==" spinCount="100000" sheet="1" objects="1" scenarios="1"/>
  <mergeCells count="160">
    <mergeCell ref="S59:T59"/>
    <mergeCell ref="U59:V59"/>
    <mergeCell ref="K59:L59"/>
    <mergeCell ref="I59:J59"/>
    <mergeCell ref="M59:N59"/>
    <mergeCell ref="O59:P59"/>
    <mergeCell ref="Q59:R59"/>
    <mergeCell ref="U76:V76"/>
    <mergeCell ref="U77:V77"/>
    <mergeCell ref="U61:V61"/>
    <mergeCell ref="U62:V62"/>
    <mergeCell ref="U63:V63"/>
    <mergeCell ref="U64:V64"/>
    <mergeCell ref="U65:V65"/>
    <mergeCell ref="S76:T76"/>
    <mergeCell ref="S77:T77"/>
    <mergeCell ref="S61:T61"/>
    <mergeCell ref="S62:T62"/>
    <mergeCell ref="S63:T63"/>
    <mergeCell ref="S64:T64"/>
    <mergeCell ref="S65:T65"/>
    <mergeCell ref="Q76:R76"/>
    <mergeCell ref="Q77:R77"/>
    <mergeCell ref="Q61:R61"/>
    <mergeCell ref="U78:V78"/>
    <mergeCell ref="U79:V79"/>
    <mergeCell ref="U80:V80"/>
    <mergeCell ref="U71:V71"/>
    <mergeCell ref="U72:V72"/>
    <mergeCell ref="U73:V73"/>
    <mergeCell ref="U74:V74"/>
    <mergeCell ref="U75:V75"/>
    <mergeCell ref="U66:V66"/>
    <mergeCell ref="U67:V67"/>
    <mergeCell ref="U68:V68"/>
    <mergeCell ref="U69:V69"/>
    <mergeCell ref="U70:V70"/>
    <mergeCell ref="S79:T79"/>
    <mergeCell ref="S80:T80"/>
    <mergeCell ref="S71:T71"/>
    <mergeCell ref="S72:T72"/>
    <mergeCell ref="S73:T73"/>
    <mergeCell ref="S74:T74"/>
    <mergeCell ref="S75:T75"/>
    <mergeCell ref="S66:T66"/>
    <mergeCell ref="S67:T67"/>
    <mergeCell ref="S68:T68"/>
    <mergeCell ref="S69:T69"/>
    <mergeCell ref="S70:T70"/>
    <mergeCell ref="Q73:R73"/>
    <mergeCell ref="Q74:R74"/>
    <mergeCell ref="Q75:R75"/>
    <mergeCell ref="Q66:R66"/>
    <mergeCell ref="Q67:R67"/>
    <mergeCell ref="Q68:R68"/>
    <mergeCell ref="Q69:R69"/>
    <mergeCell ref="Q70:R70"/>
    <mergeCell ref="S78:T78"/>
    <mergeCell ref="Q62:R62"/>
    <mergeCell ref="Q63:R63"/>
    <mergeCell ref="Q64:R64"/>
    <mergeCell ref="Q65:R6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Q78:R78"/>
    <mergeCell ref="Q79:R79"/>
    <mergeCell ref="Q80:R80"/>
    <mergeCell ref="Q71:R71"/>
    <mergeCell ref="Q72:R72"/>
    <mergeCell ref="M66:N66"/>
    <mergeCell ref="M67:N67"/>
    <mergeCell ref="M68:N68"/>
    <mergeCell ref="M69:N69"/>
    <mergeCell ref="M70:N70"/>
    <mergeCell ref="O61:P61"/>
    <mergeCell ref="O62:P62"/>
    <mergeCell ref="O63:P63"/>
    <mergeCell ref="O64:P64"/>
    <mergeCell ref="O65:P65"/>
    <mergeCell ref="M61:N61"/>
    <mergeCell ref="M62:N62"/>
    <mergeCell ref="M63:N63"/>
    <mergeCell ref="M64:N64"/>
    <mergeCell ref="M65:N65"/>
    <mergeCell ref="K74:L74"/>
    <mergeCell ref="K75:L75"/>
    <mergeCell ref="I75:J75"/>
    <mergeCell ref="I76:J76"/>
    <mergeCell ref="I77:J77"/>
    <mergeCell ref="M80:N80"/>
    <mergeCell ref="M71:N71"/>
    <mergeCell ref="M72:N72"/>
    <mergeCell ref="M73:N73"/>
    <mergeCell ref="M74:N74"/>
    <mergeCell ref="M75:N75"/>
    <mergeCell ref="M76:N76"/>
    <mergeCell ref="M77:N77"/>
    <mergeCell ref="M78:N78"/>
    <mergeCell ref="M79:N79"/>
    <mergeCell ref="U82:V82"/>
    <mergeCell ref="I61:J61"/>
    <mergeCell ref="I62:J62"/>
    <mergeCell ref="I63:J63"/>
    <mergeCell ref="I64:J64"/>
    <mergeCell ref="I65:J65"/>
    <mergeCell ref="I66:J66"/>
    <mergeCell ref="I67:J67"/>
    <mergeCell ref="I68:J68"/>
    <mergeCell ref="I69:J69"/>
    <mergeCell ref="I70:J70"/>
    <mergeCell ref="I71:J71"/>
    <mergeCell ref="I72:J72"/>
    <mergeCell ref="I73:J73"/>
    <mergeCell ref="I74:J74"/>
    <mergeCell ref="I82:J82"/>
    <mergeCell ref="K82:L82"/>
    <mergeCell ref="M82:N82"/>
    <mergeCell ref="O82:P82"/>
    <mergeCell ref="Q82:R82"/>
    <mergeCell ref="K76:L76"/>
    <mergeCell ref="K77:L77"/>
    <mergeCell ref="K78:L78"/>
    <mergeCell ref="K79:L79"/>
    <mergeCell ref="F21:G21"/>
    <mergeCell ref="F4:G4"/>
    <mergeCell ref="F11:G11"/>
    <mergeCell ref="F13:G13"/>
    <mergeCell ref="F16:G16"/>
    <mergeCell ref="F19:G19"/>
    <mergeCell ref="I78:J78"/>
    <mergeCell ref="I79:J79"/>
    <mergeCell ref="S82:T82"/>
    <mergeCell ref="K80:L80"/>
    <mergeCell ref="I80:J80"/>
    <mergeCell ref="K61:L61"/>
    <mergeCell ref="K62:L62"/>
    <mergeCell ref="K63:L63"/>
    <mergeCell ref="K64:L64"/>
    <mergeCell ref="K65:L65"/>
    <mergeCell ref="K66:L66"/>
    <mergeCell ref="K67:L67"/>
    <mergeCell ref="K68:L68"/>
    <mergeCell ref="K69:L69"/>
    <mergeCell ref="K70:L70"/>
    <mergeCell ref="K71:L71"/>
    <mergeCell ref="K72:L72"/>
    <mergeCell ref="K73:L73"/>
  </mergeCells>
  <conditionalFormatting sqref="C5">
    <cfRule type="expression" dxfId="168" priority="1">
      <formula>$C$5&lt;&gt;""</formula>
    </cfRule>
  </conditionalFormatting>
  <conditionalFormatting sqref="F21:G21">
    <cfRule type="expression" dxfId="167" priority="222">
      <formula>$F$21="Project duration exceeds max years"</formula>
    </cfRule>
  </conditionalFormatting>
  <conditionalFormatting sqref="G1:G1048576">
    <cfRule type="expression" dxfId="166" priority="231">
      <formula>AND(D1&lt;&gt;INDEX(INDIRECT($I$13),1,1),G1=INDEX(INDIRECT($I$12),1,1))</formula>
    </cfRule>
  </conditionalFormatting>
  <conditionalFormatting sqref="H1:H1048576">
    <cfRule type="expression" dxfId="165" priority="219">
      <formula>E1="NoPS"</formula>
    </cfRule>
    <cfRule type="expression" dxfId="164" priority="228">
      <formula>H1=INDEX(INDIRECT("PS_ScientificArea"),1,1)</formula>
    </cfRule>
  </conditionalFormatting>
  <conditionalFormatting sqref="H13">
    <cfRule type="expression" dxfId="163" priority="68">
      <formula>$F$13&lt;&gt;"Other Danish research institution"</formula>
    </cfRule>
  </conditionalFormatting>
  <conditionalFormatting sqref="J28">
    <cfRule type="expression" dxfId="162" priority="225">
      <formula>$F$27&lt;&gt;""</formula>
    </cfRule>
  </conditionalFormatting>
  <conditionalFormatting sqref="M1:N1048576">
    <cfRule type="expression" dxfId="161" priority="67">
      <formula>$M$26="0 months"</formula>
    </cfRule>
  </conditionalFormatting>
  <conditionalFormatting sqref="O1:P1048576">
    <cfRule type="expression" dxfId="160" priority="66">
      <formula>$O$26="0 months"</formula>
    </cfRule>
  </conditionalFormatting>
  <conditionalFormatting sqref="Q1:R1048576">
    <cfRule type="expression" dxfId="159" priority="65">
      <formula>$Q$26="0 months"</formula>
    </cfRule>
  </conditionalFormatting>
  <conditionalFormatting sqref="S1:T1048576">
    <cfRule type="expression" dxfId="158" priority="22">
      <formula>$S$26="0 months"</formula>
    </cfRule>
  </conditionalFormatting>
  <conditionalFormatting sqref="U1:V1048576">
    <cfRule type="expression" dxfId="157" priority="5">
      <formula>$U$26="0 months"</formula>
    </cfRule>
  </conditionalFormatting>
  <dataValidations count="12">
    <dataValidation type="list" allowBlank="1" showInputMessage="1" showErrorMessage="1" sqref="F13:G13 G32:G51" xr:uid="{BF16EF78-87CA-4204-BECF-8E57BE91E719}">
      <formula1>INDIRECT($I$12)</formula1>
    </dataValidation>
    <dataValidation type="list" allowBlank="1" showInputMessage="1" showErrorMessage="1" sqref="H32:H51" xr:uid="{1897E46D-86EC-4BC1-9558-4103D44F150A}">
      <formula1>INDIRECT(E32)</formula1>
    </dataValidation>
    <dataValidation type="list" allowBlank="1" showInputMessage="1" showErrorMessage="1" sqref="D32:D51" xr:uid="{50A556AB-4C41-4157-857C-6C0403909AE6}">
      <formula1>INDIRECT($I$13)</formula1>
    </dataValidation>
    <dataValidation type="list" allowBlank="1" showInputMessage="1" showErrorMessage="1" sqref="D61:D80" xr:uid="{201AAA6D-9B7B-4757-BF3C-5AD19446183E}">
      <formula1>INDIRECT($I$15)</formula1>
    </dataValidation>
    <dataValidation type="decimal" allowBlank="1" showInputMessage="1" showErrorMessage="1" error="FTE too high for the given budget period" sqref="O55:O57 M55:M57 K55:K57 U55:U57 S55:S57 Q55:Q57" xr:uid="{1AFF2222-7A6B-4F0E-B247-825DF6D6832A}">
      <formula1>0</formula1>
      <formula2>ROUNDUP(DATEDIF(K$25,L$25+1,"m")/12,1)</formula2>
    </dataValidation>
    <dataValidation type="decimal" allowBlank="1" showInputMessage="1" showErrorMessage="1" sqref="P55:P57 N55:N57 L55:L57 V55:V57 T55:T57 W82:XFD82 R55:R57" xr:uid="{2D16996F-F6E5-440D-B980-03CD15967F60}">
      <formula1>0</formula1>
      <formula2>1000000000</formula2>
    </dataValidation>
    <dataValidation type="custom" allowBlank="1" showInputMessage="1" showErrorMessage="1" error="Select title and enter max 2 decimal places_x000a_(ensure the FTE is within the limit for the given period)" sqref="K32:K51 M32:M51 O32:O51 Q32:Q51 S32:S51 U32:U51" xr:uid="{2306D48B-60AE-46F7-978B-768095E940E8}">
      <formula1>AND($D32&lt;&gt;INDEX(INDIRECT($I$13),1),ISNUMBER(K32),ROUND(K32,2)=K32,K32&lt;=ROUNDUP(DATEDIF(K$25,L$25+1,"m")/12,2))</formula1>
    </dataValidation>
    <dataValidation type="custom" allowBlank="1" showInputMessage="1" showErrorMessage="1" error="Select title and enter whole numbers only_x000a_" sqref="L32:L51 N32:N51 P32:P51 R32:R51 T32:T51 V32:V51" xr:uid="{EC2E9030-4464-4207-AA4F-CBA0D1E16EC4}">
      <formula1>AND($D32&lt;&gt;INDEX(INDIRECT($I$13),1),ISNUMBER(L32),ROUND(L32,0)=L32)</formula1>
    </dataValidation>
    <dataValidation type="list" allowBlank="1" showInputMessage="1" showErrorMessage="1" sqref="F15 F18" xr:uid="{E69A76C1-A565-4EC1-A7B1-9B704647D567}">
      <formula1>INDIRECT("Months[Month]")</formula1>
    </dataValidation>
    <dataValidation type="list" allowBlank="1" showInputMessage="1" showErrorMessage="1" sqref="G18" xr:uid="{2114EC45-FC63-48A4-98A9-456A8DB134C2}">
      <formula1>INDIRECT("Years")</formula1>
    </dataValidation>
    <dataValidation type="custom" allowBlank="1" showInputMessage="1" showErrorMessage="1" error="Select operational cost and enter whole numbers only" sqref="K61:V80" xr:uid="{18EF4E80-C6F6-409F-9B28-DAC12E22B6F4}">
      <formula1>AND($D61&lt;&gt;INDEX(INDIRECT($I$15),1), ROUND(K61,0)=K61)</formula1>
    </dataValidation>
    <dataValidation type="list" allowBlank="1" showInputMessage="1" showErrorMessage="1" sqref="G15" xr:uid="{5C83A628-F819-4EEE-877B-43EA7D0F9677}">
      <formula1>INDIRECT("StartYear")</formula1>
    </dataValidation>
  </dataValidations>
  <pageMargins left="0.70866141732283472" right="0.70866141732283472" top="0.74803149606299213" bottom="0.74803149606299213" header="0.31496062992125984" footer="0.31496062992125984"/>
  <pageSetup paperSize="9" orientation="portrait" r:id="rId1"/>
  <ignoredErrors>
    <ignoredError sqref="L23:U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4AE42A4F-DC6F-4A1E-995A-65C6D6140847}">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77ED9-5FF3-4138-8931-65FF2076244C}">
  <sheetPr codeName="Sheet7"/>
  <dimension ref="A1:V83"/>
  <sheetViews>
    <sheetView showGridLines="0" zoomScaleNormal="10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3.7109375" style="21" hidden="1"/>
  </cols>
  <sheetData>
    <row r="1" spans="1:22" ht="49.5" customHeight="1" x14ac:dyDescent="0.25">
      <c r="A1" s="129" t="s">
        <v>241</v>
      </c>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2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218"/>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Institution2</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"Salary"&amp;VLOOKUP($F$4,GrantTypes[],2,0)&amp;"[Salary]"</f>
        <v>Salary2[Salary]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Salary2[Project Supplement]</v>
      </c>
      <c r="J14" s="9"/>
      <c r="K14" s="9"/>
      <c r="L14" s="9"/>
      <c r="M14" s="9"/>
      <c r="N14" s="9"/>
      <c r="O14" s="9"/>
      <c r="P14" s="9"/>
      <c r="Q14" s="9"/>
      <c r="R14" s="9"/>
      <c r="S14" s="9"/>
      <c r="T14" s="9"/>
      <c r="U14" s="9"/>
      <c r="V14" s="9"/>
    </row>
    <row r="15" spans="1:22" s="94" customFormat="1" ht="15" x14ac:dyDescent="0.25">
      <c r="A15" s="106"/>
      <c r="B15" s="106"/>
      <c r="C15" s="9"/>
      <c r="D15" s="130" t="s">
        <v>210</v>
      </c>
      <c r="E15" s="130"/>
      <c r="F15" s="213" t="s">
        <v>186</v>
      </c>
      <c r="G15" s="213" t="s">
        <v>187</v>
      </c>
      <c r="H15" s="79"/>
      <c r="I15" s="69" t="str">
        <f>"OperationalCosts"&amp;VLOOKUP($F$4,GrantTypes[],2,0)</f>
        <v>OperationalCosts2</v>
      </c>
      <c r="J15" s="9"/>
      <c r="K15" s="9"/>
      <c r="L15" s="9"/>
      <c r="M15" s="9"/>
      <c r="N15" s="9"/>
      <c r="O15" s="9"/>
      <c r="P15" s="9"/>
      <c r="Q15" s="9"/>
      <c r="R15" s="9"/>
      <c r="S15" s="9"/>
      <c r="T15" s="9"/>
      <c r="U15" s="9"/>
      <c r="V15" s="9"/>
    </row>
    <row r="16" spans="1:22" s="94" customFormat="1" ht="15"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91" t="str">
        <f>"Salary"&amp;VLOOKUP($F$4,GrantTypes[],2,0)</f>
        <v>Salary2</v>
      </c>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224"/>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224"/>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224"/>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10000000</v>
      </c>
      <c r="J23" s="70">
        <f>VLOOKUP($F$4,GrantTypes[],5,0)</f>
        <v>13000000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1"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IF(COUNTIFS(D:D,'Lists (hide)'!$AZ$8,I:I,"&gt;1"),"Please note that max FTE for Project Coordinator is 1 (equal to 12 months)","")</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4"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215"/>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216"/>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215"/>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19"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39"/>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96"/>
      <c r="E52" s="96"/>
      <c r="F52" s="96"/>
      <c r="G52" s="96"/>
      <c r="H52" s="96"/>
      <c r="I52" s="121"/>
      <c r="J52" s="122"/>
      <c r="K52" s="214"/>
      <c r="L52" s="199"/>
      <c r="M52" s="214"/>
      <c r="N52" s="199"/>
      <c r="O52" s="214"/>
      <c r="P52" s="199"/>
      <c r="Q52" s="214"/>
      <c r="R52" s="199"/>
      <c r="S52" s="214"/>
      <c r="T52" s="199"/>
      <c r="U52" s="214"/>
      <c r="V52" s="199"/>
    </row>
    <row r="53" spans="1:22" s="163" customFormat="1" ht="15" customHeight="1" x14ac:dyDescent="0.25">
      <c r="A53" s="101">
        <f t="shared" ca="1" si="0"/>
        <v>8</v>
      </c>
      <c r="B53" s="101">
        <f>ROW()+100</f>
        <v>153</v>
      </c>
      <c r="C53" s="202"/>
      <c r="D53" s="205" t="s">
        <v>202</v>
      </c>
      <c r="E53" s="202"/>
      <c r="F53" s="203"/>
      <c r="G53" s="203"/>
      <c r="H53" s="203"/>
      <c r="I53" s="206">
        <f t="shared" ref="I53:V53" ca="1" si="4">SUM(I32:I51)</f>
        <v>0</v>
      </c>
      <c r="J53" s="207">
        <f t="shared" ca="1" si="4"/>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38"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19" t="s">
        <v>28</v>
      </c>
      <c r="V55" s="120" t="s">
        <v>29</v>
      </c>
    </row>
    <row r="56" spans="1:22" s="38" customFormat="1" ht="15" customHeight="1" x14ac:dyDescent="0.25">
      <c r="A56" s="101">
        <f t="shared" ca="1" si="0"/>
        <v>11</v>
      </c>
      <c r="B56" s="101">
        <f>ROW()+100</f>
        <v>156</v>
      </c>
      <c r="C56" s="96"/>
      <c r="D56" s="96" t="s">
        <v>17</v>
      </c>
      <c r="E56" s="96"/>
      <c r="F56" s="96"/>
      <c r="G56" s="27">
        <f>INDEX(ProjectSupplement[],1,2)</f>
        <v>250000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96"/>
      <c r="G57" s="29">
        <f>INDEX(ProjectSupplement[],2,2)</f>
        <v>200000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38" customFormat="1" ht="15" customHeight="1" x14ac:dyDescent="0.25">
      <c r="A58" s="101">
        <f t="shared" ca="1" si="0"/>
        <v>13</v>
      </c>
      <c r="B58" s="101">
        <v>20</v>
      </c>
      <c r="C58" s="96"/>
      <c r="D58" s="96"/>
      <c r="E58" s="96"/>
      <c r="F58" s="29"/>
      <c r="G58" s="29"/>
      <c r="H58" s="28"/>
      <c r="I58" s="109"/>
      <c r="J58" s="122"/>
      <c r="K58" s="141"/>
      <c r="L58" s="112"/>
      <c r="M58" s="96"/>
      <c r="N58" s="112"/>
      <c r="O58" s="96"/>
      <c r="P58" s="112"/>
      <c r="Q58" s="96"/>
      <c r="R58" s="112"/>
      <c r="S58" s="96"/>
      <c r="T58" s="112"/>
      <c r="U58" s="215"/>
      <c r="V58" s="112"/>
    </row>
    <row r="59" spans="1:22" s="38" customFormat="1" ht="15" customHeight="1" x14ac:dyDescent="0.25">
      <c r="A59" s="101">
        <f t="shared" ca="1" si="0"/>
        <v>14</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39"/>
      <c r="V60" s="134"/>
    </row>
    <row r="61" spans="1:22" s="38" customFormat="1" ht="15" customHeight="1" x14ac:dyDescent="0.25">
      <c r="A61" s="101">
        <f t="shared" ca="1" si="0"/>
        <v>14</v>
      </c>
      <c r="B61" s="101">
        <f ca="1">IF(D61&lt;&gt;INDEX(INDIRECT($I$15),1),ROW()+200,0)</f>
        <v>0</v>
      </c>
      <c r="C61" s="96"/>
      <c r="D61" s="76" t="s">
        <v>26</v>
      </c>
      <c r="E61" s="96"/>
      <c r="F61" s="200" t="s">
        <v>227</v>
      </c>
      <c r="G61" s="96"/>
      <c r="H61" s="96"/>
      <c r="I61" s="298">
        <f ca="1">SUMIFS(61:61,$23:$23,TRUE,$59:$59,"Costs")</f>
        <v>0</v>
      </c>
      <c r="J61" s="299"/>
      <c r="K61" s="310"/>
      <c r="L61" s="311"/>
      <c r="M61" s="310"/>
      <c r="N61" s="311"/>
      <c r="O61" s="310"/>
      <c r="P61" s="311"/>
      <c r="Q61" s="310"/>
      <c r="R61" s="311"/>
      <c r="S61" s="310"/>
      <c r="T61" s="311"/>
      <c r="U61" s="310"/>
      <c r="V61" s="311"/>
    </row>
    <row r="62" spans="1:22" s="38" customFormat="1" ht="15" customHeight="1" x14ac:dyDescent="0.25">
      <c r="A62" s="101">
        <f t="shared" ca="1" si="0"/>
        <v>14</v>
      </c>
      <c r="B62" s="101">
        <f t="shared" ref="B62:B80" ca="1" si="5">IF(D62&lt;&gt;INDEX(INDIRECT($I$15),1),ROW()+200,0)</f>
        <v>0</v>
      </c>
      <c r="C62" s="96"/>
      <c r="D62" s="76" t="s">
        <v>26</v>
      </c>
      <c r="E62" s="96"/>
      <c r="F62" s="200" t="s">
        <v>227</v>
      </c>
      <c r="G62" s="96"/>
      <c r="H62" s="96"/>
      <c r="I62" s="298">
        <f t="shared" ref="I62:I80" ca="1" si="6">SUMIFS(62:62,$23:$23,TRUE,$59:$59,"Costs")</f>
        <v>0</v>
      </c>
      <c r="J62" s="299"/>
      <c r="K62" s="310"/>
      <c r="L62" s="311"/>
      <c r="M62" s="310"/>
      <c r="N62" s="311"/>
      <c r="O62" s="310"/>
      <c r="P62" s="311"/>
      <c r="Q62" s="310"/>
      <c r="R62" s="311"/>
      <c r="S62" s="310"/>
      <c r="T62" s="311"/>
      <c r="U62" s="310"/>
      <c r="V62" s="311"/>
    </row>
    <row r="63" spans="1:22" s="38" customFormat="1" ht="15" customHeight="1" x14ac:dyDescent="0.25">
      <c r="A63" s="101">
        <f t="shared" ca="1" si="0"/>
        <v>14</v>
      </c>
      <c r="B63" s="101">
        <f t="shared" ca="1" si="5"/>
        <v>0</v>
      </c>
      <c r="C63" s="96"/>
      <c r="D63" s="76" t="s">
        <v>26</v>
      </c>
      <c r="E63" s="96"/>
      <c r="F63" s="200" t="s">
        <v>227</v>
      </c>
      <c r="G63" s="96"/>
      <c r="H63" s="96"/>
      <c r="I63" s="298">
        <f t="shared" ca="1" si="6"/>
        <v>0</v>
      </c>
      <c r="J63" s="299"/>
      <c r="K63" s="310"/>
      <c r="L63" s="311"/>
      <c r="M63" s="310"/>
      <c r="N63" s="311"/>
      <c r="O63" s="310"/>
      <c r="P63" s="311"/>
      <c r="Q63" s="310"/>
      <c r="R63" s="311"/>
      <c r="S63" s="310"/>
      <c r="T63" s="311"/>
      <c r="U63" s="310"/>
      <c r="V63" s="311"/>
    </row>
    <row r="64" spans="1:22" s="38" customFormat="1" ht="15" customHeight="1" x14ac:dyDescent="0.25">
      <c r="A64" s="101">
        <f t="shared" ca="1" si="0"/>
        <v>14</v>
      </c>
      <c r="B64" s="101">
        <f t="shared" ca="1" si="5"/>
        <v>0</v>
      </c>
      <c r="C64" s="96"/>
      <c r="D64" s="76" t="s">
        <v>26</v>
      </c>
      <c r="E64" s="96"/>
      <c r="F64" s="200" t="s">
        <v>227</v>
      </c>
      <c r="G64" s="96"/>
      <c r="H64" s="96"/>
      <c r="I64" s="298">
        <f t="shared" ca="1" si="6"/>
        <v>0</v>
      </c>
      <c r="J64" s="299"/>
      <c r="K64" s="310"/>
      <c r="L64" s="311"/>
      <c r="M64" s="310"/>
      <c r="N64" s="311"/>
      <c r="O64" s="310"/>
      <c r="P64" s="311"/>
      <c r="Q64" s="310"/>
      <c r="R64" s="311"/>
      <c r="S64" s="310"/>
      <c r="T64" s="311"/>
      <c r="U64" s="310"/>
      <c r="V64" s="311"/>
    </row>
    <row r="65" spans="1:22" s="38" customFormat="1" ht="15" customHeight="1" x14ac:dyDescent="0.25">
      <c r="A65" s="101">
        <f t="shared" ca="1" si="0"/>
        <v>14</v>
      </c>
      <c r="B65" s="101">
        <f t="shared" ca="1" si="5"/>
        <v>0</v>
      </c>
      <c r="C65" s="96"/>
      <c r="D65" s="76" t="s">
        <v>26</v>
      </c>
      <c r="E65" s="96"/>
      <c r="F65" s="200" t="s">
        <v>227</v>
      </c>
      <c r="G65" s="96"/>
      <c r="H65" s="96"/>
      <c r="I65" s="298">
        <f t="shared" ca="1" si="6"/>
        <v>0</v>
      </c>
      <c r="J65" s="299"/>
      <c r="K65" s="310"/>
      <c r="L65" s="311"/>
      <c r="M65" s="310"/>
      <c r="N65" s="311"/>
      <c r="O65" s="310"/>
      <c r="P65" s="311"/>
      <c r="Q65" s="310"/>
      <c r="R65" s="311"/>
      <c r="S65" s="310"/>
      <c r="T65" s="311"/>
      <c r="U65" s="310"/>
      <c r="V65" s="311"/>
    </row>
    <row r="66" spans="1:22" s="38" customFormat="1" ht="15" customHeight="1" x14ac:dyDescent="0.25">
      <c r="A66" s="101">
        <f t="shared" ca="1" si="0"/>
        <v>14</v>
      </c>
      <c r="B66" s="101">
        <f t="shared" ca="1" si="5"/>
        <v>0</v>
      </c>
      <c r="C66" s="96"/>
      <c r="D66" s="76" t="s">
        <v>26</v>
      </c>
      <c r="E66" s="96"/>
      <c r="F66" s="200" t="s">
        <v>227</v>
      </c>
      <c r="G66" s="96"/>
      <c r="H66" s="96"/>
      <c r="I66" s="298">
        <f t="shared" ca="1" si="6"/>
        <v>0</v>
      </c>
      <c r="J66" s="299"/>
      <c r="K66" s="310"/>
      <c r="L66" s="311"/>
      <c r="M66" s="310"/>
      <c r="N66" s="311"/>
      <c r="O66" s="310"/>
      <c r="P66" s="311"/>
      <c r="Q66" s="310"/>
      <c r="R66" s="311"/>
      <c r="S66" s="310"/>
      <c r="T66" s="311"/>
      <c r="U66" s="310"/>
      <c r="V66" s="311"/>
    </row>
    <row r="67" spans="1:22" s="38" customFormat="1" ht="15" customHeight="1" x14ac:dyDescent="0.25">
      <c r="A67" s="101">
        <f t="shared" ca="1" si="0"/>
        <v>14</v>
      </c>
      <c r="B67" s="101">
        <f t="shared" ca="1" si="5"/>
        <v>0</v>
      </c>
      <c r="C67" s="96"/>
      <c r="D67" s="76" t="s">
        <v>26</v>
      </c>
      <c r="E67" s="96"/>
      <c r="F67" s="200" t="s">
        <v>227</v>
      </c>
      <c r="G67" s="96"/>
      <c r="H67" s="96"/>
      <c r="I67" s="298">
        <f t="shared" ca="1" si="6"/>
        <v>0</v>
      </c>
      <c r="J67" s="299"/>
      <c r="K67" s="310"/>
      <c r="L67" s="311"/>
      <c r="M67" s="310"/>
      <c r="N67" s="311"/>
      <c r="O67" s="310"/>
      <c r="P67" s="311"/>
      <c r="Q67" s="310"/>
      <c r="R67" s="311"/>
      <c r="S67" s="310"/>
      <c r="T67" s="311"/>
      <c r="U67" s="310"/>
      <c r="V67" s="311"/>
    </row>
    <row r="68" spans="1:22" s="38" customFormat="1" ht="15" customHeight="1" x14ac:dyDescent="0.25">
      <c r="A68" s="101">
        <f t="shared" ca="1" si="0"/>
        <v>14</v>
      </c>
      <c r="B68" s="101">
        <f t="shared" ca="1" si="5"/>
        <v>0</v>
      </c>
      <c r="C68" s="96"/>
      <c r="D68" s="76" t="s">
        <v>26</v>
      </c>
      <c r="E68" s="96"/>
      <c r="F68" s="200" t="s">
        <v>227</v>
      </c>
      <c r="G68" s="96"/>
      <c r="H68" s="96"/>
      <c r="I68" s="298">
        <f t="shared" ca="1" si="6"/>
        <v>0</v>
      </c>
      <c r="J68" s="299"/>
      <c r="K68" s="310"/>
      <c r="L68" s="311"/>
      <c r="M68" s="310"/>
      <c r="N68" s="311"/>
      <c r="O68" s="310"/>
      <c r="P68" s="311"/>
      <c r="Q68" s="310"/>
      <c r="R68" s="311"/>
      <c r="S68" s="310"/>
      <c r="T68" s="311"/>
      <c r="U68" s="310"/>
      <c r="V68" s="311"/>
    </row>
    <row r="69" spans="1:22" s="38" customFormat="1" ht="15" customHeight="1" x14ac:dyDescent="0.25">
      <c r="A69" s="101">
        <f t="shared" ca="1" si="0"/>
        <v>14</v>
      </c>
      <c r="B69" s="101">
        <f t="shared" ca="1" si="5"/>
        <v>0</v>
      </c>
      <c r="C69" s="96"/>
      <c r="D69" s="76" t="s">
        <v>26</v>
      </c>
      <c r="E69" s="96"/>
      <c r="F69" s="200" t="s">
        <v>227</v>
      </c>
      <c r="G69" s="96"/>
      <c r="H69" s="96"/>
      <c r="I69" s="298">
        <f t="shared" ca="1" si="6"/>
        <v>0</v>
      </c>
      <c r="J69" s="299"/>
      <c r="K69" s="310"/>
      <c r="L69" s="311"/>
      <c r="M69" s="310"/>
      <c r="N69" s="311"/>
      <c r="O69" s="310"/>
      <c r="P69" s="311"/>
      <c r="Q69" s="310"/>
      <c r="R69" s="311"/>
      <c r="S69" s="310"/>
      <c r="T69" s="311"/>
      <c r="U69" s="310"/>
      <c r="V69" s="311"/>
    </row>
    <row r="70" spans="1:22" s="38" customFormat="1" ht="15" customHeight="1" x14ac:dyDescent="0.25">
      <c r="A70" s="101">
        <f t="shared" ca="1" si="0"/>
        <v>14</v>
      </c>
      <c r="B70" s="101">
        <f t="shared" ca="1" si="5"/>
        <v>0</v>
      </c>
      <c r="C70" s="96"/>
      <c r="D70" s="76" t="s">
        <v>26</v>
      </c>
      <c r="E70" s="96"/>
      <c r="F70" s="200" t="s">
        <v>227</v>
      </c>
      <c r="G70" s="96"/>
      <c r="H70" s="96"/>
      <c r="I70" s="298">
        <f t="shared" ca="1" si="6"/>
        <v>0</v>
      </c>
      <c r="J70" s="299"/>
      <c r="K70" s="310"/>
      <c r="L70" s="311"/>
      <c r="M70" s="310"/>
      <c r="N70" s="311"/>
      <c r="O70" s="310"/>
      <c r="P70" s="311"/>
      <c r="Q70" s="310"/>
      <c r="R70" s="311"/>
      <c r="S70" s="310"/>
      <c r="T70" s="311"/>
      <c r="U70" s="310"/>
      <c r="V70" s="311"/>
    </row>
    <row r="71" spans="1:22" s="38" customFormat="1" ht="15" customHeight="1" x14ac:dyDescent="0.25">
      <c r="A71" s="101">
        <f t="shared" ca="1" si="0"/>
        <v>14</v>
      </c>
      <c r="B71" s="101">
        <f t="shared" ca="1" si="5"/>
        <v>0</v>
      </c>
      <c r="C71" s="96"/>
      <c r="D71" s="76" t="s">
        <v>26</v>
      </c>
      <c r="E71" s="96"/>
      <c r="F71" s="200" t="s">
        <v>227</v>
      </c>
      <c r="G71" s="96"/>
      <c r="H71" s="96"/>
      <c r="I71" s="298">
        <f t="shared" ca="1" si="6"/>
        <v>0</v>
      </c>
      <c r="J71" s="299"/>
      <c r="K71" s="310"/>
      <c r="L71" s="311"/>
      <c r="M71" s="310"/>
      <c r="N71" s="311"/>
      <c r="O71" s="310"/>
      <c r="P71" s="311"/>
      <c r="Q71" s="310"/>
      <c r="R71" s="311"/>
      <c r="S71" s="310"/>
      <c r="T71" s="311"/>
      <c r="U71" s="310"/>
      <c r="V71" s="311"/>
    </row>
    <row r="72" spans="1:22" s="38" customFormat="1" ht="15" customHeight="1" x14ac:dyDescent="0.25">
      <c r="A72" s="101">
        <f t="shared" ca="1" si="0"/>
        <v>14</v>
      </c>
      <c r="B72" s="101">
        <f t="shared" ca="1" si="5"/>
        <v>0</v>
      </c>
      <c r="C72" s="96"/>
      <c r="D72" s="76" t="s">
        <v>26</v>
      </c>
      <c r="E72" s="96"/>
      <c r="F72" s="200" t="s">
        <v>227</v>
      </c>
      <c r="G72" s="96"/>
      <c r="H72" s="96"/>
      <c r="I72" s="298">
        <f t="shared" ca="1" si="6"/>
        <v>0</v>
      </c>
      <c r="J72" s="299"/>
      <c r="K72" s="310"/>
      <c r="L72" s="311"/>
      <c r="M72" s="310"/>
      <c r="N72" s="311"/>
      <c r="O72" s="310"/>
      <c r="P72" s="311"/>
      <c r="Q72" s="310"/>
      <c r="R72" s="311"/>
      <c r="S72" s="310"/>
      <c r="T72" s="311"/>
      <c r="U72" s="310"/>
      <c r="V72" s="311"/>
    </row>
    <row r="73" spans="1:22" s="38" customFormat="1" ht="15" customHeight="1" x14ac:dyDescent="0.25">
      <c r="A73" s="101">
        <f t="shared" ca="1" si="0"/>
        <v>14</v>
      </c>
      <c r="B73" s="101">
        <f t="shared" ca="1" si="5"/>
        <v>0</v>
      </c>
      <c r="C73" s="96"/>
      <c r="D73" s="76" t="s">
        <v>26</v>
      </c>
      <c r="E73" s="96"/>
      <c r="F73" s="200" t="s">
        <v>227</v>
      </c>
      <c r="G73" s="96"/>
      <c r="H73" s="96"/>
      <c r="I73" s="298">
        <f t="shared" ca="1" si="6"/>
        <v>0</v>
      </c>
      <c r="J73" s="299"/>
      <c r="K73" s="310"/>
      <c r="L73" s="311"/>
      <c r="M73" s="310"/>
      <c r="N73" s="311"/>
      <c r="O73" s="310"/>
      <c r="P73" s="311"/>
      <c r="Q73" s="310"/>
      <c r="R73" s="311"/>
      <c r="S73" s="310"/>
      <c r="T73" s="311"/>
      <c r="U73" s="310"/>
      <c r="V73" s="311"/>
    </row>
    <row r="74" spans="1:22" s="38" customFormat="1" ht="15" customHeight="1" x14ac:dyDescent="0.25">
      <c r="A74" s="101">
        <f t="shared" ca="1" si="0"/>
        <v>14</v>
      </c>
      <c r="B74" s="101">
        <f t="shared" ca="1" si="5"/>
        <v>0</v>
      </c>
      <c r="C74" s="96"/>
      <c r="D74" s="76" t="s">
        <v>26</v>
      </c>
      <c r="E74" s="96"/>
      <c r="F74" s="200" t="s">
        <v>227</v>
      </c>
      <c r="G74" s="96"/>
      <c r="H74" s="96"/>
      <c r="I74" s="298">
        <f t="shared" ca="1" si="6"/>
        <v>0</v>
      </c>
      <c r="J74" s="299"/>
      <c r="K74" s="310"/>
      <c r="L74" s="311"/>
      <c r="M74" s="310"/>
      <c r="N74" s="311"/>
      <c r="O74" s="310"/>
      <c r="P74" s="311"/>
      <c r="Q74" s="310"/>
      <c r="R74" s="311"/>
      <c r="S74" s="310"/>
      <c r="T74" s="311"/>
      <c r="U74" s="310"/>
      <c r="V74" s="311"/>
    </row>
    <row r="75" spans="1:22" s="38" customFormat="1" ht="15" customHeight="1" x14ac:dyDescent="0.25">
      <c r="A75" s="101">
        <f t="shared" ca="1" si="0"/>
        <v>14</v>
      </c>
      <c r="B75" s="101">
        <f t="shared" ca="1" si="5"/>
        <v>0</v>
      </c>
      <c r="C75" s="96"/>
      <c r="D75" s="76" t="s">
        <v>26</v>
      </c>
      <c r="E75" s="96"/>
      <c r="F75" s="200" t="s">
        <v>227</v>
      </c>
      <c r="G75" s="96"/>
      <c r="H75" s="96"/>
      <c r="I75" s="298">
        <f t="shared" ca="1" si="6"/>
        <v>0</v>
      </c>
      <c r="J75" s="299"/>
      <c r="K75" s="310"/>
      <c r="L75" s="311"/>
      <c r="M75" s="310"/>
      <c r="N75" s="311"/>
      <c r="O75" s="310"/>
      <c r="P75" s="311"/>
      <c r="Q75" s="310"/>
      <c r="R75" s="311"/>
      <c r="S75" s="310"/>
      <c r="T75" s="311"/>
      <c r="U75" s="310"/>
      <c r="V75" s="311"/>
    </row>
    <row r="76" spans="1:22" s="38" customFormat="1" ht="15" customHeight="1" x14ac:dyDescent="0.25">
      <c r="A76" s="101">
        <f t="shared" ca="1" si="0"/>
        <v>14</v>
      </c>
      <c r="B76" s="101">
        <f t="shared" ca="1" si="5"/>
        <v>0</v>
      </c>
      <c r="C76" s="96"/>
      <c r="D76" s="76" t="s">
        <v>26</v>
      </c>
      <c r="E76" s="96"/>
      <c r="F76" s="200" t="s">
        <v>227</v>
      </c>
      <c r="G76" s="96"/>
      <c r="H76" s="96"/>
      <c r="I76" s="298">
        <f t="shared" ca="1" si="6"/>
        <v>0</v>
      </c>
      <c r="J76" s="299"/>
      <c r="K76" s="310"/>
      <c r="L76" s="311"/>
      <c r="M76" s="310"/>
      <c r="N76" s="311"/>
      <c r="O76" s="310"/>
      <c r="P76" s="311"/>
      <c r="Q76" s="310"/>
      <c r="R76" s="311"/>
      <c r="S76" s="310"/>
      <c r="T76" s="311"/>
      <c r="U76" s="310"/>
      <c r="V76" s="311"/>
    </row>
    <row r="77" spans="1:22" s="38" customFormat="1" ht="15" customHeight="1" x14ac:dyDescent="0.25">
      <c r="A77" s="101">
        <f t="shared" ca="1" si="0"/>
        <v>14</v>
      </c>
      <c r="B77" s="101">
        <f t="shared" ca="1" si="5"/>
        <v>0</v>
      </c>
      <c r="C77" s="96"/>
      <c r="D77" s="76" t="s">
        <v>26</v>
      </c>
      <c r="E77" s="96"/>
      <c r="F77" s="200" t="s">
        <v>227</v>
      </c>
      <c r="G77" s="96"/>
      <c r="H77" s="96"/>
      <c r="I77" s="298">
        <f t="shared" ca="1" si="6"/>
        <v>0</v>
      </c>
      <c r="J77" s="299"/>
      <c r="K77" s="310"/>
      <c r="L77" s="311"/>
      <c r="M77" s="310"/>
      <c r="N77" s="311"/>
      <c r="O77" s="310"/>
      <c r="P77" s="311"/>
      <c r="Q77" s="310"/>
      <c r="R77" s="311"/>
      <c r="S77" s="310"/>
      <c r="T77" s="311"/>
      <c r="U77" s="310"/>
      <c r="V77" s="311"/>
    </row>
    <row r="78" spans="1:22" s="38" customFormat="1" ht="15" customHeight="1" x14ac:dyDescent="0.25">
      <c r="A78" s="101">
        <f t="shared" ca="1" si="0"/>
        <v>14</v>
      </c>
      <c r="B78" s="101">
        <f t="shared" ca="1" si="5"/>
        <v>0</v>
      </c>
      <c r="C78" s="96"/>
      <c r="D78" s="76" t="s">
        <v>26</v>
      </c>
      <c r="E78" s="96"/>
      <c r="F78" s="200" t="s">
        <v>227</v>
      </c>
      <c r="G78" s="96"/>
      <c r="H78" s="96"/>
      <c r="I78" s="298">
        <f t="shared" ca="1" si="6"/>
        <v>0</v>
      </c>
      <c r="J78" s="299"/>
      <c r="K78" s="310"/>
      <c r="L78" s="311"/>
      <c r="M78" s="310"/>
      <c r="N78" s="311"/>
      <c r="O78" s="310"/>
      <c r="P78" s="311"/>
      <c r="Q78" s="310"/>
      <c r="R78" s="311"/>
      <c r="S78" s="310"/>
      <c r="T78" s="311"/>
      <c r="U78" s="310"/>
      <c r="V78" s="311"/>
    </row>
    <row r="79" spans="1:22" s="38" customFormat="1" ht="15" customHeight="1" x14ac:dyDescent="0.25">
      <c r="A79" s="101">
        <f t="shared" ca="1" si="0"/>
        <v>14</v>
      </c>
      <c r="B79" s="101">
        <f t="shared" ca="1" si="5"/>
        <v>0</v>
      </c>
      <c r="C79" s="96"/>
      <c r="D79" s="76" t="s">
        <v>26</v>
      </c>
      <c r="E79" s="96"/>
      <c r="F79" s="200" t="s">
        <v>227</v>
      </c>
      <c r="G79" s="96"/>
      <c r="H79" s="96"/>
      <c r="I79" s="298">
        <f t="shared" ca="1" si="6"/>
        <v>0</v>
      </c>
      <c r="J79" s="299"/>
      <c r="K79" s="310"/>
      <c r="L79" s="311"/>
      <c r="M79" s="310"/>
      <c r="N79" s="311"/>
      <c r="O79" s="310"/>
      <c r="P79" s="311"/>
      <c r="Q79" s="310"/>
      <c r="R79" s="311"/>
      <c r="S79" s="310"/>
      <c r="T79" s="311"/>
      <c r="U79" s="310"/>
      <c r="V79" s="311"/>
    </row>
    <row r="80" spans="1:22" s="38" customFormat="1" ht="15" customHeight="1" x14ac:dyDescent="0.25">
      <c r="A80" s="101">
        <f t="shared" ca="1" si="0"/>
        <v>14</v>
      </c>
      <c r="B80" s="101">
        <f t="shared" ca="1" si="5"/>
        <v>0</v>
      </c>
      <c r="C80" s="96"/>
      <c r="D80" s="76" t="s">
        <v>26</v>
      </c>
      <c r="E80" s="96"/>
      <c r="F80" s="200" t="s">
        <v>227</v>
      </c>
      <c r="G80" s="96"/>
      <c r="H80" s="73"/>
      <c r="I80" s="298">
        <f t="shared" ca="1" si="6"/>
        <v>0</v>
      </c>
      <c r="J80" s="299"/>
      <c r="K80" s="310"/>
      <c r="L80" s="311"/>
      <c r="M80" s="310"/>
      <c r="N80" s="311"/>
      <c r="O80" s="310"/>
      <c r="P80" s="311"/>
      <c r="Q80" s="310"/>
      <c r="R80" s="311"/>
      <c r="S80" s="310"/>
      <c r="T80" s="311"/>
      <c r="U80" s="310"/>
      <c r="V80" s="311"/>
    </row>
    <row r="81" spans="1:22" s="38" customFormat="1" ht="15" customHeight="1" x14ac:dyDescent="0.25">
      <c r="A81" s="101">
        <f t="shared" ca="1" si="0"/>
        <v>15</v>
      </c>
      <c r="B81" s="101">
        <v>20</v>
      </c>
      <c r="C81" s="96"/>
      <c r="D81" s="76"/>
      <c r="E81" s="96"/>
      <c r="F81" s="76"/>
      <c r="G81" s="96"/>
      <c r="H81" s="73"/>
      <c r="I81" s="193">
        <f ca="1">SUMIFS(81:81,$23:$23,TRUE,$59:$59,"Costs")</f>
        <v>0</v>
      </c>
      <c r="J81" s="194"/>
      <c r="K81" s="312"/>
      <c r="L81" s="313"/>
      <c r="M81" s="312"/>
      <c r="N81" s="313"/>
      <c r="O81" s="312"/>
      <c r="P81" s="313"/>
      <c r="Q81" s="312"/>
      <c r="R81" s="313"/>
      <c r="S81" s="312"/>
      <c r="T81" s="313"/>
      <c r="U81" s="312"/>
      <c r="V81" s="313"/>
    </row>
    <row r="82" spans="1:22" s="38" customFormat="1" ht="15" customHeight="1" x14ac:dyDescent="0.25">
      <c r="A82" s="101">
        <f t="shared" ca="1" si="0"/>
        <v>16</v>
      </c>
      <c r="B82" s="101">
        <f>ROW()+200</f>
        <v>282</v>
      </c>
      <c r="C82" s="205"/>
      <c r="D82" s="205" t="s">
        <v>214</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17</v>
      </c>
      <c r="B83" s="101">
        <v>20</v>
      </c>
      <c r="C83" s="96"/>
      <c r="D83" s="96"/>
      <c r="E83" s="96"/>
      <c r="F83" s="96"/>
      <c r="G83" s="96"/>
      <c r="H83" s="96"/>
      <c r="I83" s="109"/>
      <c r="J83" s="122">
        <f ca="1">SUMIFS(83:83,$23:$23,TRUE,$59:$59,"Costs")</f>
        <v>0</v>
      </c>
      <c r="K83" s="312"/>
      <c r="L83" s="313"/>
      <c r="M83" s="312"/>
      <c r="N83" s="313"/>
      <c r="O83" s="312"/>
      <c r="P83" s="313"/>
      <c r="Q83" s="312"/>
      <c r="R83" s="313"/>
      <c r="S83" s="312"/>
      <c r="T83" s="313"/>
      <c r="U83" s="312"/>
      <c r="V83" s="313"/>
    </row>
  </sheetData>
  <sheetProtection algorithmName="SHA-512" hashValue="9wYdUo16eFuKt18erEyZA9RC/fGsSBrUbKDgGwB5q4V5pjbx1zj3XWaWyxwlUJw9uc/sVDL6WHB5RLsCgQ9DKg==" saltValue="Z5mlf2gzdQRIzGXNeRgpWQ==" spinCount="100000" sheet="1" objects="1" scenarios="1"/>
  <mergeCells count="172">
    <mergeCell ref="I79:J79"/>
    <mergeCell ref="I80:J80"/>
    <mergeCell ref="I74:J74"/>
    <mergeCell ref="I75:J75"/>
    <mergeCell ref="I76:J76"/>
    <mergeCell ref="I77:J77"/>
    <mergeCell ref="I78:J78"/>
    <mergeCell ref="U81:V81"/>
    <mergeCell ref="U83:V83"/>
    <mergeCell ref="S81:T81"/>
    <mergeCell ref="S83:T83"/>
    <mergeCell ref="Q81:R81"/>
    <mergeCell ref="Q83:R83"/>
    <mergeCell ref="O81:P81"/>
    <mergeCell ref="O83:P83"/>
    <mergeCell ref="M81:N81"/>
    <mergeCell ref="M83:N83"/>
    <mergeCell ref="M76:N76"/>
    <mergeCell ref="M77:N77"/>
    <mergeCell ref="M78:N78"/>
    <mergeCell ref="M79:N79"/>
    <mergeCell ref="M80:N80"/>
    <mergeCell ref="K83:L83"/>
    <mergeCell ref="K80:L80"/>
    <mergeCell ref="I61:J61"/>
    <mergeCell ref="I62:J62"/>
    <mergeCell ref="I63:J63"/>
    <mergeCell ref="I64:J64"/>
    <mergeCell ref="I65:J65"/>
    <mergeCell ref="I66:J66"/>
    <mergeCell ref="I67:J67"/>
    <mergeCell ref="I68:J68"/>
    <mergeCell ref="I69:J69"/>
    <mergeCell ref="I70:J70"/>
    <mergeCell ref="I71:J71"/>
    <mergeCell ref="I72:J72"/>
    <mergeCell ref="I73:J73"/>
    <mergeCell ref="U76:V76"/>
    <mergeCell ref="U77:V77"/>
    <mergeCell ref="U78:V78"/>
    <mergeCell ref="U79:V79"/>
    <mergeCell ref="U80:V80"/>
    <mergeCell ref="U71:V71"/>
    <mergeCell ref="U72:V72"/>
    <mergeCell ref="U73:V73"/>
    <mergeCell ref="U74:V74"/>
    <mergeCell ref="U75:V75"/>
    <mergeCell ref="S78:T78"/>
    <mergeCell ref="S79:T79"/>
    <mergeCell ref="S80:T80"/>
    <mergeCell ref="S73:T73"/>
    <mergeCell ref="S74:T74"/>
    <mergeCell ref="S75:T75"/>
    <mergeCell ref="S76:T76"/>
    <mergeCell ref="S77:T77"/>
    <mergeCell ref="Q79:R79"/>
    <mergeCell ref="Q80:R80"/>
    <mergeCell ref="U66:V66"/>
    <mergeCell ref="U67:V67"/>
    <mergeCell ref="U68:V68"/>
    <mergeCell ref="U69:V69"/>
    <mergeCell ref="U70:V70"/>
    <mergeCell ref="U61:V61"/>
    <mergeCell ref="U62:V62"/>
    <mergeCell ref="U63:V63"/>
    <mergeCell ref="U64:V64"/>
    <mergeCell ref="U65:V65"/>
    <mergeCell ref="S61:T61"/>
    <mergeCell ref="S62:T62"/>
    <mergeCell ref="S63:T63"/>
    <mergeCell ref="S64:T64"/>
    <mergeCell ref="S65:T65"/>
    <mergeCell ref="S66:T66"/>
    <mergeCell ref="S67:T67"/>
    <mergeCell ref="S68:T68"/>
    <mergeCell ref="S69:T69"/>
    <mergeCell ref="S70:T70"/>
    <mergeCell ref="S71:T71"/>
    <mergeCell ref="S72:T72"/>
    <mergeCell ref="Q74:R74"/>
    <mergeCell ref="Q75:R75"/>
    <mergeCell ref="Q76:R76"/>
    <mergeCell ref="Q77:R77"/>
    <mergeCell ref="Q78:R78"/>
    <mergeCell ref="O80:P80"/>
    <mergeCell ref="Q70:R70"/>
    <mergeCell ref="Q71:R71"/>
    <mergeCell ref="Q72:R72"/>
    <mergeCell ref="Q73:R73"/>
    <mergeCell ref="O75:P75"/>
    <mergeCell ref="O76:P76"/>
    <mergeCell ref="O77:P77"/>
    <mergeCell ref="O78:P78"/>
    <mergeCell ref="O79:P79"/>
    <mergeCell ref="O70:P70"/>
    <mergeCell ref="O71:P71"/>
    <mergeCell ref="O72:P72"/>
    <mergeCell ref="O73:P73"/>
    <mergeCell ref="O74:P74"/>
    <mergeCell ref="Q61:R61"/>
    <mergeCell ref="Q62:R62"/>
    <mergeCell ref="Q63:R63"/>
    <mergeCell ref="Q64:R64"/>
    <mergeCell ref="Q65:R65"/>
    <mergeCell ref="Q66:R66"/>
    <mergeCell ref="Q67:R67"/>
    <mergeCell ref="Q68:R68"/>
    <mergeCell ref="Q69:R69"/>
    <mergeCell ref="O61:P61"/>
    <mergeCell ref="O62:P62"/>
    <mergeCell ref="O63:P63"/>
    <mergeCell ref="O64:P64"/>
    <mergeCell ref="O65:P65"/>
    <mergeCell ref="O66:P66"/>
    <mergeCell ref="O67:P67"/>
    <mergeCell ref="O68:P68"/>
    <mergeCell ref="O69:P69"/>
    <mergeCell ref="M61:N61"/>
    <mergeCell ref="M62:N62"/>
    <mergeCell ref="M63:N63"/>
    <mergeCell ref="M64:N64"/>
    <mergeCell ref="M65:N65"/>
    <mergeCell ref="M66:N66"/>
    <mergeCell ref="M67:N67"/>
    <mergeCell ref="M68:N68"/>
    <mergeCell ref="M69:N69"/>
    <mergeCell ref="O82:P82"/>
    <mergeCell ref="Q82:R82"/>
    <mergeCell ref="K81:L81"/>
    <mergeCell ref="K72:L72"/>
    <mergeCell ref="K73:L73"/>
    <mergeCell ref="K74:L74"/>
    <mergeCell ref="K75:L75"/>
    <mergeCell ref="K76:L76"/>
    <mergeCell ref="K67:L67"/>
    <mergeCell ref="K68:L68"/>
    <mergeCell ref="K69:L69"/>
    <mergeCell ref="K70:L70"/>
    <mergeCell ref="K71:L71"/>
    <mergeCell ref="M70:N70"/>
    <mergeCell ref="M71:N71"/>
    <mergeCell ref="M72:N72"/>
    <mergeCell ref="M73:N73"/>
    <mergeCell ref="M74:N74"/>
    <mergeCell ref="M75:N75"/>
    <mergeCell ref="K77:L77"/>
    <mergeCell ref="K78:L78"/>
    <mergeCell ref="K79:L79"/>
    <mergeCell ref="F4:G4"/>
    <mergeCell ref="F11:G11"/>
    <mergeCell ref="F13:G13"/>
    <mergeCell ref="F16:G16"/>
    <mergeCell ref="F21:G21"/>
    <mergeCell ref="F19:G19"/>
    <mergeCell ref="S82:T82"/>
    <mergeCell ref="U82:V82"/>
    <mergeCell ref="I59:J59"/>
    <mergeCell ref="K59:L59"/>
    <mergeCell ref="M59:N59"/>
    <mergeCell ref="O59:P59"/>
    <mergeCell ref="Q59:R59"/>
    <mergeCell ref="S59:T59"/>
    <mergeCell ref="U59:V59"/>
    <mergeCell ref="K61:L61"/>
    <mergeCell ref="K62:L62"/>
    <mergeCell ref="K63:L63"/>
    <mergeCell ref="K64:L64"/>
    <mergeCell ref="K65:L65"/>
    <mergeCell ref="K66:L66"/>
    <mergeCell ref="I82:J82"/>
    <mergeCell ref="K82:L82"/>
    <mergeCell ref="M82:N82"/>
  </mergeCells>
  <conditionalFormatting sqref="C5">
    <cfRule type="expression" dxfId="155" priority="1">
      <formula>$C$5&lt;&gt;""</formula>
    </cfRule>
  </conditionalFormatting>
  <conditionalFormatting sqref="F21:G21">
    <cfRule type="expression" dxfId="154" priority="216">
      <formula>$F$21="Project duration exceeds max years"</formula>
    </cfRule>
  </conditionalFormatting>
  <conditionalFormatting sqref="G1:G1048576">
    <cfRule type="expression" dxfId="153" priority="225">
      <formula>AND(D1&lt;&gt;INDEX(INDIRECT($I$13),1,1),G1=INDEX(INDIRECT($I$12),1,1))</formula>
    </cfRule>
  </conditionalFormatting>
  <conditionalFormatting sqref="H1:H1048576">
    <cfRule type="expression" dxfId="152" priority="83">
      <formula>E1="NoPS"</formula>
    </cfRule>
    <cfRule type="expression" dxfId="151" priority="222">
      <formula>H1=INDEX(INDIRECT("PS_ScientificArea"),1,1)</formula>
    </cfRule>
  </conditionalFormatting>
  <conditionalFormatting sqref="H13">
    <cfRule type="expression" dxfId="150" priority="78">
      <formula>$F$13&lt;&gt;"Other Danish research institution"</formula>
    </cfRule>
  </conditionalFormatting>
  <conditionalFormatting sqref="J28">
    <cfRule type="expression" dxfId="148" priority="219">
      <formula>$F$27&lt;&gt;""</formula>
    </cfRule>
  </conditionalFormatting>
  <conditionalFormatting sqref="M1:N1048576">
    <cfRule type="expression" dxfId="147" priority="77">
      <formula>$M$26="0 months"</formula>
    </cfRule>
  </conditionalFormatting>
  <conditionalFormatting sqref="O1:P1048576">
    <cfRule type="expression" dxfId="146" priority="76">
      <formula>$O$26="0 months"</formula>
    </cfRule>
  </conditionalFormatting>
  <conditionalFormatting sqref="Q1:R1048576">
    <cfRule type="expression" dxfId="145" priority="34">
      <formula>$Q$26="0 months"</formula>
    </cfRule>
  </conditionalFormatting>
  <conditionalFormatting sqref="S1:T1048576">
    <cfRule type="expression" dxfId="144" priority="26">
      <formula>$S$26="0 months"</formula>
    </cfRule>
  </conditionalFormatting>
  <conditionalFormatting sqref="U1:V1048576">
    <cfRule type="expression" dxfId="143" priority="6">
      <formula>$U$26="0 months"</formula>
    </cfRule>
  </conditionalFormatting>
  <dataValidations count="14">
    <dataValidation type="list" allowBlank="1" showInputMessage="1" showErrorMessage="1" sqref="D61:D80" xr:uid="{A898165E-DDBC-4E27-B7C4-DBEF41353416}">
      <formula1>INDIRECT($I$15)</formula1>
    </dataValidation>
    <dataValidation type="list" allowBlank="1" showInputMessage="1" showErrorMessage="1" sqref="D32:D51" xr:uid="{0794CBD4-7DB6-4348-8967-36EEDCC07DFD}">
      <formula1>INDIRECT($I$13)</formula1>
    </dataValidation>
    <dataValidation type="list" allowBlank="1" showInputMessage="1" showErrorMessage="1" sqref="H32:H51 H53" xr:uid="{F4ABB127-AC9D-4E45-A5D9-435FE5D9F882}">
      <formula1>INDIRECT(E32)</formula1>
    </dataValidation>
    <dataValidation type="decimal" allowBlank="1" showInputMessage="1" showErrorMessage="1" sqref="W61:XFD80" xr:uid="{E5B81B2C-41F9-4FA5-8EFA-3AEF15A40AFB}">
      <formula1>0</formula1>
      <formula2>100000000</formula2>
    </dataValidation>
    <dataValidation type="list" allowBlank="1" showInputMessage="1" showErrorMessage="1" sqref="F13:G13 G32:G51" xr:uid="{20CDCCB7-4A2C-4DD1-8CF5-D0AE01F0A0C1}">
      <formula1>INDIRECT($I$12)</formula1>
    </dataValidation>
    <dataValidation type="decimal" allowBlank="1" showInputMessage="1" showErrorMessage="1" error="FTE too high for the given budget period" sqref="O55:O57 M55:M57 K55:K57 U55:U57 S55:S57 Q55:Q57" xr:uid="{39106A4F-A684-4E5E-BD04-6F6C0E7EF6DF}">
      <formula1>0</formula1>
      <formula2>ROUNDUP(DATEDIF(K$25,L$25+1,"m")/12,1)</formula2>
    </dataValidation>
    <dataValidation type="decimal" allowBlank="1" showInputMessage="1" showErrorMessage="1" sqref="P55:P57 N55:N57 L55:L57 T55:T57 V55:V57 R55:R57 W82:XFD82" xr:uid="{0F44089B-53E1-4951-A230-83316F292C30}">
      <formula1>0</formula1>
      <formula2>1000000000</formula2>
    </dataValidation>
    <dataValidation type="list" allowBlank="1" showInputMessage="1" showErrorMessage="1" sqref="G53" xr:uid="{BD6B43F1-ABC3-4C28-BF71-0B0F1BA41DB9}">
      <formula1>INDIRECT($I$14)</formula1>
    </dataValidation>
    <dataValidation type="list" allowBlank="1" showInputMessage="1" showErrorMessage="1" sqref="G18" xr:uid="{B5311209-7A0A-4976-85AC-18CC187E4587}">
      <formula1>INDIRECT("Years")</formula1>
    </dataValidation>
    <dataValidation type="list" allowBlank="1" showInputMessage="1" showErrorMessage="1" sqref="F15 F18" xr:uid="{F883DC07-FC01-49C1-BBF2-83549A79E1B8}">
      <formula1>INDIRECT("Months[Month]")</formula1>
    </dataValidation>
    <dataValidation type="custom" allowBlank="1" showInputMessage="1" showErrorMessage="1" error="Select title and enter max 2 decimal places_x000a_(ensure the FTE is within the limit for the given period)" sqref="K32:K51 M32:M51 O32:O51 Q32:Q51 S32:S51 U32:U51" xr:uid="{D737F769-799B-4E0A-8083-CBC9A2FFC0D2}">
      <formula1>AND($D32&lt;&gt;INDEX(INDIRECT($I$13),1),ISNUMBER(K32),ROUND(K32,2)=K32,K32&lt;=ROUNDUP(DATEDIF(K$25,L$25+1,"m")/12,2))</formula1>
    </dataValidation>
    <dataValidation type="custom" allowBlank="1" showInputMessage="1" showErrorMessage="1" error="Select title and enter whole numbers only" sqref="L32:L51 N32:N51 P32:P51 R32:R51 T32:T51 V32:V51" xr:uid="{106B95C0-4655-48AD-9477-E220D66A2EF5}">
      <formula1>AND($D32&lt;&gt;INDEX(INDIRECT($I$13),1),ISNUMBER(L32),ROUND(L32,0)=L32)</formula1>
    </dataValidation>
    <dataValidation type="custom" allowBlank="1" showInputMessage="1" showErrorMessage="1" error="Select operational cost and enter whole numbers only" sqref="K61:V80" xr:uid="{2DB2ED2D-9CF0-458A-B008-5C74E502D207}">
      <formula1>AND($D61&lt;&gt;INDEX(INDIRECT($I$15),1), ROUND(K61,0)=K61)</formula1>
    </dataValidation>
    <dataValidation type="list" allowBlank="1" showInputMessage="1" showErrorMessage="1" sqref="G15" xr:uid="{49D8088E-31F6-4A9B-90BB-35C7E3F244BC}">
      <formula1>INDIRECT("StartYear")</formula1>
    </dataValidation>
  </dataValidations>
  <pageMargins left="0.7" right="0.7" top="0.75" bottom="0.75" header="0.3" footer="0.3"/>
  <pageSetup paperSize="9" orientation="portrait" r:id="rId1"/>
  <ignoredErrors>
    <ignoredError sqref="L23:U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D59C5EE1-B77B-4334-A9A7-7E4B4D1E1B60}">
            <xm:f>AND('Start page'!$C$22&lt;&gt;$F$4,$F$4&lt;&gt;"")</xm:f>
            <x14:dxf>
              <font>
                <color theme="2"/>
              </font>
              <fill>
                <patternFill>
                  <bgColor theme="2"/>
                </patternFill>
              </fill>
              <border>
                <left/>
                <right/>
                <top/>
                <bottom/>
                <vertical/>
                <horizontal/>
              </border>
            </x14:dxf>
          </x14:cfRule>
          <xm:sqref>A2:XFD1048576</xm:sqref>
        </x14:conditionalFormatting>
        <x14:conditionalFormatting xmlns:xm="http://schemas.microsoft.com/office/excel/2006/main">
          <x14:cfRule type="expression" priority="542" id="{DC4EA158-2E87-4687-B36E-8E9E29E4CFDE}">
            <xm:f>AND($D1='Lists (hide)'!$AR$8, $I1&gt;1)</xm:f>
            <x14:dxf>
              <font>
                <b/>
                <i val="0"/>
                <color rgb="FFFF0000"/>
              </font>
            </x14:dxf>
          </x14:cfRule>
          <xm:sqref>I1:I1048576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C5AD8-DA45-4254-AAD3-B3FEB6BB3149}">
  <sheetPr codeName="Sheet5">
    <pageSetUpPr fitToPage="1"/>
  </sheetPr>
  <dimension ref="A1:V83"/>
  <sheetViews>
    <sheetView showGridLines="0" zoomScaleNormal="100" workbookViewId="0">
      <selection activeCell="I1" sqref="I1"/>
    </sheetView>
  </sheetViews>
  <sheetFormatPr defaultColWidth="0" defaultRowHeight="15"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A1" s="269"/>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1</v>
      </c>
      <c r="G4" s="286"/>
      <c r="H4" s="9"/>
      <c r="I4" s="254"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236</v>
      </c>
      <c r="E11" s="130"/>
      <c r="F11" s="314"/>
      <c r="G11" s="315"/>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246" t="s">
        <v>242</v>
      </c>
      <c r="E12" s="130"/>
      <c r="F12" s="314"/>
      <c r="G12" s="315"/>
      <c r="H12" s="9"/>
      <c r="I12" s="69" t="str">
        <f>"Institution"&amp;VLOOKUP($F$4,GrantTypes[],2,0)</f>
        <v>Institution3</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238" t="s">
        <v>261</v>
      </c>
      <c r="I13" s="69" t="str">
        <f>"Salary"&amp;VLOOKUP($F$4,GrantTypes[],2,0)&amp;"[Salary]"</f>
        <v>Salary3[Salary]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Salary3[Project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69" t="str">
        <f>"OperationalCosts"&amp;VLOOKUP($F$4,GrantTypes[],2,0)</f>
        <v>OperationalCosts3</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69" t="str">
        <f>"Salary"&amp;VLOOKUP($F$4,GrantTypes[],2,0)</f>
        <v>Salary3</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57"/>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15000000</v>
      </c>
      <c r="J23" s="70">
        <f>VLOOKUP($F$4,GrantTypes[],5,0)</f>
        <v>25000000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IF(COUNTIFS(D:D,'Lists (hide)'!$AZ$8,I:I,"&gt;1"),"Please note that max FTE for Project Coordinator is 1 (equal to 12 months)","")</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f t="shared" ca="1" si="0"/>
        <v>8</v>
      </c>
      <c r="B53" s="101">
        <f>ROW()+100</f>
        <v>153</v>
      </c>
      <c r="C53" s="202"/>
      <c r="D53" s="205" t="s">
        <v>202</v>
      </c>
      <c r="E53" s="202"/>
      <c r="F53" s="203"/>
      <c r="G53" s="203"/>
      <c r="H53" s="203"/>
      <c r="I53" s="206">
        <f ca="1">SUM(I32:I51)</f>
        <v>0</v>
      </c>
      <c r="J53" s="207">
        <f t="shared" ref="J53:V53" ca="1" si="4">SUM(J32:J51)</f>
        <v>0</v>
      </c>
      <c r="K53" s="209">
        <f t="shared" si="4"/>
        <v>0</v>
      </c>
      <c r="L53" s="210">
        <f>SUM(L32:L51)</f>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11</v>
      </c>
      <c r="B56" s="101">
        <f>ROW()+100</f>
        <v>156</v>
      </c>
      <c r="C56" s="96"/>
      <c r="D56" s="96" t="s">
        <v>17</v>
      </c>
      <c r="E56" s="96"/>
      <c r="F56" s="172"/>
      <c r="G56" s="27">
        <f>INDEX(ProjectSupplement[],1,2)</f>
        <v>250000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172"/>
      <c r="G57" s="29">
        <f>INDEX(ProjectSupplement[],2,2)</f>
        <v>200000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f t="shared" ca="1" si="0"/>
        <v>13</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f t="shared" ca="1" si="0"/>
        <v>14</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t="shared" ref="B61:B80" ca="1" si="5">IF(D61&lt;&gt;INDEX(INDIRECT($I$15),1),ROW()+200,0)</f>
        <v>0</v>
      </c>
      <c r="C61" s="96"/>
      <c r="D61" s="76" t="s">
        <v>26</v>
      </c>
      <c r="E61" s="76"/>
      <c r="F61" s="200" t="s">
        <v>227</v>
      </c>
      <c r="G61" s="76"/>
      <c r="H61" s="96"/>
      <c r="I61" s="298">
        <f t="shared" ref="I61:I81" ca="1" si="6">SUMIFS(61:61,$23:$23,TRUE,$59:$59,"Costs")</f>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ca="1" si="5"/>
        <v>0</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14</v>
      </c>
      <c r="B71" s="101">
        <f t="shared" ca="1" si="5"/>
        <v>0</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14</v>
      </c>
      <c r="B72" s="101">
        <f t="shared" ca="1" si="5"/>
        <v>0</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f t="shared" ca="1" si="0"/>
        <v>14</v>
      </c>
      <c r="B73" s="101">
        <f t="shared" ca="1" si="5"/>
        <v>0</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f t="shared" ca="1" si="0"/>
        <v>14</v>
      </c>
      <c r="B74" s="101">
        <f t="shared" ca="1" si="5"/>
        <v>0</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f t="shared" ca="1" si="0"/>
        <v>14</v>
      </c>
      <c r="B75" s="101">
        <f t="shared" ca="1" si="5"/>
        <v>0</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f t="shared" ca="1" si="0"/>
        <v>14</v>
      </c>
      <c r="B76" s="101">
        <f t="shared" ca="1" si="5"/>
        <v>0</v>
      </c>
      <c r="C76" s="96"/>
      <c r="D76" s="76" t="s">
        <v>26</v>
      </c>
      <c r="E76" s="76"/>
      <c r="F76" s="200" t="s">
        <v>227</v>
      </c>
      <c r="G76" s="7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f t="shared" ca="1" si="0"/>
        <v>14</v>
      </c>
      <c r="B77" s="101">
        <f t="shared" ca="1" si="5"/>
        <v>0</v>
      </c>
      <c r="C77" s="96"/>
      <c r="D77" s="76" t="s">
        <v>26</v>
      </c>
      <c r="E77" s="76"/>
      <c r="F77" s="200" t="s">
        <v>227</v>
      </c>
      <c r="G77" s="7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f t="shared" ca="1" si="0"/>
        <v>14</v>
      </c>
      <c r="B78" s="101">
        <f t="shared" ca="1" si="5"/>
        <v>0</v>
      </c>
      <c r="C78" s="96"/>
      <c r="D78" s="76" t="s">
        <v>26</v>
      </c>
      <c r="E78" s="76"/>
      <c r="F78" s="200" t="s">
        <v>227</v>
      </c>
      <c r="G78" s="7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f t="shared" ca="1" si="0"/>
        <v>14</v>
      </c>
      <c r="B79" s="101">
        <f t="shared" ca="1" si="5"/>
        <v>0</v>
      </c>
      <c r="C79" s="96"/>
      <c r="D79" s="76" t="s">
        <v>26</v>
      </c>
      <c r="E79" s="76"/>
      <c r="F79" s="200" t="s">
        <v>227</v>
      </c>
      <c r="G79" s="7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f t="shared" ca="1" si="0"/>
        <v>14</v>
      </c>
      <c r="B80" s="101">
        <f t="shared" ca="1" si="5"/>
        <v>0</v>
      </c>
      <c r="C80" s="96"/>
      <c r="D80" s="76" t="s">
        <v>26</v>
      </c>
      <c r="E80" s="76"/>
      <c r="F80" s="200" t="s">
        <v>227</v>
      </c>
      <c r="G80" s="7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f t="shared" ca="1" si="0"/>
        <v>15</v>
      </c>
      <c r="B81" s="101">
        <v>20</v>
      </c>
      <c r="C81" s="96"/>
      <c r="D81" s="200"/>
      <c r="E81" s="76"/>
      <c r="F81" s="200"/>
      <c r="G81" s="76"/>
      <c r="H81" s="73"/>
      <c r="I81" s="298">
        <f t="shared" ca="1" si="6"/>
        <v>0</v>
      </c>
      <c r="J81" s="299"/>
      <c r="K81" s="300"/>
      <c r="L81" s="301"/>
      <c r="M81" s="300"/>
      <c r="N81" s="301"/>
      <c r="O81" s="300"/>
      <c r="P81" s="301"/>
      <c r="Q81" s="300"/>
      <c r="R81" s="301"/>
      <c r="S81" s="300"/>
      <c r="T81" s="301"/>
      <c r="U81" s="300"/>
      <c r="V81" s="301"/>
    </row>
    <row r="82" spans="1:22" s="38" customFormat="1" ht="15" customHeight="1" x14ac:dyDescent="0.25">
      <c r="A82" s="101">
        <f t="shared" ca="1" si="0"/>
        <v>16</v>
      </c>
      <c r="B82" s="101">
        <f>ROW()+200</f>
        <v>282</v>
      </c>
      <c r="C82" s="205"/>
      <c r="D82" s="205" t="s">
        <v>213</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17</v>
      </c>
      <c r="B83" s="101">
        <v>20</v>
      </c>
      <c r="C83" s="96"/>
      <c r="D83" s="201"/>
      <c r="E83" s="96"/>
      <c r="F83" s="29"/>
      <c r="G83" s="29"/>
      <c r="H83" s="28"/>
      <c r="I83" s="298">
        <f ca="1">SUMIFS(83:83,$23:$23,TRUE,$59:$59,"Costs")</f>
        <v>0</v>
      </c>
      <c r="J83" s="299"/>
      <c r="K83" s="141"/>
      <c r="L83" s="112"/>
      <c r="M83" s="96"/>
      <c r="N83" s="112"/>
      <c r="O83" s="96"/>
      <c r="P83" s="112"/>
      <c r="Q83" s="96"/>
      <c r="R83" s="112"/>
      <c r="S83" s="96"/>
      <c r="T83" s="112"/>
      <c r="U83" s="96"/>
      <c r="V83" s="112"/>
    </row>
  </sheetData>
  <sheetProtection algorithmName="SHA-512" hashValue="a87pnVqAXwMfzbYQNcIRzbb4fKtVhVmZ8IUZ5MTs38qd0sHWhZMau7IMi2AAZr1lfyxeaHHjAQCZZ+5YAwVe5w==" saltValue="fkyPHOfuM78ruSf9dLbvWg==" spinCount="100000" sheet="1" objects="1" scenarios="1"/>
  <dataConsolidate link="1"/>
  <mergeCells count="169">
    <mergeCell ref="F21:G21"/>
    <mergeCell ref="F4:G4"/>
    <mergeCell ref="F11:G11"/>
    <mergeCell ref="F13:G13"/>
    <mergeCell ref="F16:G16"/>
    <mergeCell ref="F19:G19"/>
    <mergeCell ref="U59:V59"/>
    <mergeCell ref="I61:J61"/>
    <mergeCell ref="I59:J59"/>
    <mergeCell ref="M61:N61"/>
    <mergeCell ref="O61:P61"/>
    <mergeCell ref="Q61:R61"/>
    <mergeCell ref="S61:T61"/>
    <mergeCell ref="U61:V61"/>
    <mergeCell ref="K61:L61"/>
    <mergeCell ref="K59:L59"/>
    <mergeCell ref="M59:N59"/>
    <mergeCell ref="O59:P59"/>
    <mergeCell ref="Q59:R59"/>
    <mergeCell ref="S59:T59"/>
    <mergeCell ref="F12:G12"/>
    <mergeCell ref="K68:L68"/>
    <mergeCell ref="K69:L69"/>
    <mergeCell ref="K70:L70"/>
    <mergeCell ref="K71:L71"/>
    <mergeCell ref="K62:L62"/>
    <mergeCell ref="K63:L63"/>
    <mergeCell ref="K64:L64"/>
    <mergeCell ref="K65:L65"/>
    <mergeCell ref="K66:L66"/>
    <mergeCell ref="M77:N77"/>
    <mergeCell ref="M78:N78"/>
    <mergeCell ref="K77:L77"/>
    <mergeCell ref="K78:L78"/>
    <mergeCell ref="K79:L79"/>
    <mergeCell ref="K80:L80"/>
    <mergeCell ref="M62:N62"/>
    <mergeCell ref="M63:N63"/>
    <mergeCell ref="M64:N64"/>
    <mergeCell ref="M65:N65"/>
    <mergeCell ref="M66:N66"/>
    <mergeCell ref="M67:N67"/>
    <mergeCell ref="M68:N68"/>
    <mergeCell ref="M69:N69"/>
    <mergeCell ref="M70:N70"/>
    <mergeCell ref="M71:N71"/>
    <mergeCell ref="M72:N72"/>
    <mergeCell ref="M73:N73"/>
    <mergeCell ref="K72:L72"/>
    <mergeCell ref="K73:L73"/>
    <mergeCell ref="K74:L74"/>
    <mergeCell ref="K75:L75"/>
    <mergeCell ref="K76:L76"/>
    <mergeCell ref="K67:L67"/>
    <mergeCell ref="O76:P76"/>
    <mergeCell ref="O77:P77"/>
    <mergeCell ref="O78:P78"/>
    <mergeCell ref="O79:P79"/>
    <mergeCell ref="O80:P80"/>
    <mergeCell ref="M79:N79"/>
    <mergeCell ref="M80:N80"/>
    <mergeCell ref="O62:P62"/>
    <mergeCell ref="O63:P63"/>
    <mergeCell ref="O64:P64"/>
    <mergeCell ref="O65:P65"/>
    <mergeCell ref="O66:P66"/>
    <mergeCell ref="O67:P67"/>
    <mergeCell ref="O68:P68"/>
    <mergeCell ref="O69:P69"/>
    <mergeCell ref="O70:P70"/>
    <mergeCell ref="O71:P71"/>
    <mergeCell ref="O72:P72"/>
    <mergeCell ref="O73:P73"/>
    <mergeCell ref="O74:P74"/>
    <mergeCell ref="O75:P75"/>
    <mergeCell ref="M74:N74"/>
    <mergeCell ref="M75:N75"/>
    <mergeCell ref="M76:N76"/>
    <mergeCell ref="Q68:R68"/>
    <mergeCell ref="Q69:R69"/>
    <mergeCell ref="Q70:R70"/>
    <mergeCell ref="Q71:R71"/>
    <mergeCell ref="Q62:R62"/>
    <mergeCell ref="Q63:R63"/>
    <mergeCell ref="Q64:R64"/>
    <mergeCell ref="Q65:R65"/>
    <mergeCell ref="Q66:R66"/>
    <mergeCell ref="S77:T77"/>
    <mergeCell ref="S78:T78"/>
    <mergeCell ref="Q77:R77"/>
    <mergeCell ref="Q78:R78"/>
    <mergeCell ref="Q79:R79"/>
    <mergeCell ref="Q80:R80"/>
    <mergeCell ref="S62:T62"/>
    <mergeCell ref="S63:T63"/>
    <mergeCell ref="S64:T64"/>
    <mergeCell ref="S65:T65"/>
    <mergeCell ref="S66:T66"/>
    <mergeCell ref="S67:T67"/>
    <mergeCell ref="S68:T68"/>
    <mergeCell ref="S69:T69"/>
    <mergeCell ref="S70:T70"/>
    <mergeCell ref="S71:T71"/>
    <mergeCell ref="S72:T72"/>
    <mergeCell ref="S73:T73"/>
    <mergeCell ref="Q72:R72"/>
    <mergeCell ref="Q73:R73"/>
    <mergeCell ref="Q74:R74"/>
    <mergeCell ref="Q75:R75"/>
    <mergeCell ref="Q76:R76"/>
    <mergeCell ref="Q67:R67"/>
    <mergeCell ref="U76:V76"/>
    <mergeCell ref="U77:V77"/>
    <mergeCell ref="U78:V78"/>
    <mergeCell ref="U79:V79"/>
    <mergeCell ref="U80:V80"/>
    <mergeCell ref="S79:T79"/>
    <mergeCell ref="S80:T80"/>
    <mergeCell ref="U62:V62"/>
    <mergeCell ref="U63:V63"/>
    <mergeCell ref="U64:V64"/>
    <mergeCell ref="U65:V65"/>
    <mergeCell ref="U66:V66"/>
    <mergeCell ref="U67:V67"/>
    <mergeCell ref="U68:V68"/>
    <mergeCell ref="U69:V69"/>
    <mergeCell ref="U70:V70"/>
    <mergeCell ref="U71:V71"/>
    <mergeCell ref="U72:V72"/>
    <mergeCell ref="U73:V73"/>
    <mergeCell ref="U74:V74"/>
    <mergeCell ref="U75:V75"/>
    <mergeCell ref="S74:T74"/>
    <mergeCell ref="S75:T75"/>
    <mergeCell ref="S76:T76"/>
    <mergeCell ref="I67:J67"/>
    <mergeCell ref="I68:J68"/>
    <mergeCell ref="I69:J69"/>
    <mergeCell ref="I70:J70"/>
    <mergeCell ref="I71:J71"/>
    <mergeCell ref="I62:J62"/>
    <mergeCell ref="I63:J63"/>
    <mergeCell ref="I64:J64"/>
    <mergeCell ref="I65:J65"/>
    <mergeCell ref="I66:J66"/>
    <mergeCell ref="I77:J77"/>
    <mergeCell ref="I78:J78"/>
    <mergeCell ref="I79:J79"/>
    <mergeCell ref="I80:J80"/>
    <mergeCell ref="I82:J82"/>
    <mergeCell ref="I72:J72"/>
    <mergeCell ref="I73:J73"/>
    <mergeCell ref="I74:J74"/>
    <mergeCell ref="I75:J75"/>
    <mergeCell ref="I76:J76"/>
    <mergeCell ref="S81:T81"/>
    <mergeCell ref="S82:T82"/>
    <mergeCell ref="U81:V81"/>
    <mergeCell ref="U82:V82"/>
    <mergeCell ref="O81:P81"/>
    <mergeCell ref="O82:P82"/>
    <mergeCell ref="Q81:R81"/>
    <mergeCell ref="Q82:R82"/>
    <mergeCell ref="I83:J83"/>
    <mergeCell ref="I81:J81"/>
    <mergeCell ref="K81:L81"/>
    <mergeCell ref="K82:L82"/>
    <mergeCell ref="M81:N81"/>
    <mergeCell ref="M82:N82"/>
  </mergeCells>
  <conditionalFormatting sqref="C5">
    <cfRule type="expression" dxfId="141" priority="1">
      <formula>$C$5&lt;&gt;""</formula>
    </cfRule>
  </conditionalFormatting>
  <conditionalFormatting sqref="F21:G21">
    <cfRule type="expression" dxfId="140" priority="123">
      <formula>$F$21="Project duration exceeds max years"</formula>
    </cfRule>
  </conditionalFormatting>
  <conditionalFormatting sqref="G1:G1048576">
    <cfRule type="expression" dxfId="139" priority="421">
      <formula>AND(D1&lt;&gt;INDEX(INDIRECT($I$13),1,1),G1=INDEX(INDIRECT($I$12),1,1))</formula>
    </cfRule>
  </conditionalFormatting>
  <conditionalFormatting sqref="H1:H1048576">
    <cfRule type="expression" dxfId="138" priority="122">
      <formula>E1="NoPS"</formula>
    </cfRule>
    <cfRule type="expression" dxfId="137" priority="126">
      <formula>H1=INDEX(INDIRECT("PS_ScientificArea"),1,1)</formula>
    </cfRule>
  </conditionalFormatting>
  <conditionalFormatting sqref="H13">
    <cfRule type="expression" dxfId="136" priority="92">
      <formula>$F$13&lt;&gt;"Other Danish research institution"</formula>
    </cfRule>
  </conditionalFormatting>
  <conditionalFormatting sqref="J28">
    <cfRule type="expression" dxfId="134" priority="135">
      <formula>$F$27&lt;&gt;""</formula>
    </cfRule>
  </conditionalFormatting>
  <conditionalFormatting sqref="M1:N1048576">
    <cfRule type="expression" dxfId="133" priority="91">
      <formula>$M$26="0 months"</formula>
    </cfRule>
  </conditionalFormatting>
  <conditionalFormatting sqref="O1:P1048576">
    <cfRule type="expression" dxfId="132" priority="90">
      <formula>$O$26="0 months"</formula>
    </cfRule>
  </conditionalFormatting>
  <conditionalFormatting sqref="Q1:R1048576">
    <cfRule type="expression" dxfId="131" priority="84">
      <formula>$Q$26="0 months"</formula>
    </cfRule>
  </conditionalFormatting>
  <conditionalFormatting sqref="S1:T1048576">
    <cfRule type="expression" dxfId="130" priority="17">
      <formula>$S$26="0 months"</formula>
    </cfRule>
  </conditionalFormatting>
  <conditionalFormatting sqref="U1:V1048576">
    <cfRule type="expression" dxfId="129" priority="16">
      <formula>$U$26="0 months"</formula>
    </cfRule>
  </conditionalFormatting>
  <dataValidations count="12">
    <dataValidation type="list" allowBlank="1" showInputMessage="1" showErrorMessage="1" sqref="F13:G13 G53 G32:G51" xr:uid="{5FD9356D-CEE0-478F-959F-7276746D7F8C}">
      <formula1>INDIRECT($I$12)</formula1>
    </dataValidation>
    <dataValidation type="list" allowBlank="1" showInputMessage="1" showErrorMessage="1" sqref="H53 H32:H51" xr:uid="{EF68352F-BDFF-4177-A18A-C3F49D33ACE3}">
      <formula1>INDIRECT(E32)</formula1>
    </dataValidation>
    <dataValidation type="list" allowBlank="1" showInputMessage="1" showErrorMessage="1" sqref="D32:D51" xr:uid="{52CA015B-2D58-4532-A05D-7D778BC78357}">
      <formula1>INDIRECT($I$13)</formula1>
    </dataValidation>
    <dataValidation type="decimal" allowBlank="1" showInputMessage="1" showErrorMessage="1" error="FTE too high for the given budget period" sqref="S55 Q55 O55 K55 M55 U55" xr:uid="{EAC02362-487E-4681-A5B0-172AB8432460}">
      <formula1>0</formula1>
      <formula2>ROUNDUP(DATEDIF(K$25,L$25+1,"m")/12,1)</formula2>
    </dataValidation>
    <dataValidation type="decimal" allowBlank="1" showInputMessage="1" showErrorMessage="1" sqref="R55 P55 N55 L55 V55 W61:XFD82 T55" xr:uid="{642E282F-EBF7-44ED-8118-A91C302E8D16}">
      <formula1>0</formula1>
      <formula2>1000000000</formula2>
    </dataValidation>
    <dataValidation type="list" allowBlank="1" showInputMessage="1" showErrorMessage="1" sqref="D61:D80" xr:uid="{3F918DBF-1EEE-42DD-84E7-657DAFEDE7F8}">
      <formula1>INDIRECT($I$15)</formula1>
    </dataValidation>
    <dataValidation type="list" allowBlank="1" showInputMessage="1" showErrorMessage="1" sqref="F15 F18" xr:uid="{F2A8ED6F-2552-4B49-90BF-8924D240CFF6}">
      <formula1>INDIRECT("Months[Month]")</formula1>
    </dataValidation>
    <dataValidation type="list" allowBlank="1" showInputMessage="1" showErrorMessage="1" sqref="G18" xr:uid="{412CD891-6674-44AC-BF30-5567EB5C604D}">
      <formula1>INDIRECT("Years")</formula1>
    </dataValidation>
    <dataValidation type="custom" allowBlank="1" showInputMessage="1" showErrorMessage="1" error="Select title and enter max 2 decimal places_x000a_(ensure the FTE is within the limit for the given period)" sqref="K32:K51 S32:S51 M32:M51 O32:O51 Q32:Q51 U32:U51" xr:uid="{74397285-3BEB-4067-9814-31357460111B}">
      <formula1>AND($D32&lt;&gt;INDEX(INDIRECT($I$13),1),ISNUMBER(K32),ROUND(K32,2)=K32,K32&lt;=ROUNDUP(DATEDIF(K$25,L$25+1,"m")/12,2))</formula1>
    </dataValidation>
    <dataValidation type="custom" allowBlank="1" showInputMessage="1" showErrorMessage="1" error="Select title and enter whole numbers only" sqref="L32:L51 T32:T51 N32:N51 P32:P51 R32:R51 V32:V51" xr:uid="{82DE963B-A916-4D39-B31B-180228DCEF5C}">
      <formula1>AND($D32&lt;&gt;INDEX(INDIRECT($I$13),1),ISNUMBER(L32),ROUND(L32,0)=L32)</formula1>
    </dataValidation>
    <dataValidation type="custom" allowBlank="1" showInputMessage="1" showErrorMessage="1" error="Select operational cost and enter whole numbers only" sqref="K61:V80" xr:uid="{AAD2D5F8-FCE1-4EA4-9AC6-61046C757B89}">
      <formula1>AND($D61&lt;&gt;INDEX(INDIRECT($I$15),1), ROUND(K61,0)=K61)</formula1>
    </dataValidation>
    <dataValidation type="list" allowBlank="1" showInputMessage="1" showErrorMessage="1" sqref="G15" xr:uid="{8EF47E7B-7A31-4623-9BA3-D31D22E66EEB}">
      <formula1>INDIRECT("StartYear")</formula1>
    </dataValidation>
  </dataValidations>
  <pageMargins left="0.25" right="0.25" top="0.75" bottom="0.75" header="0.3" footer="0.3"/>
  <pageSetup paperSize="9" orientation="landscape" r:id="rId1"/>
  <ignoredErrors>
    <ignoredError sqref="L23 M23:N23 O23:P23 Q23:R23 S23:U23 L25:V25"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217784E4-A13F-4C64-BDDF-229A4E99AD6C}">
            <xm:f>AND('Start page'!$C$22&lt;&gt;$F$4,$F$4&lt;&gt;"")</xm:f>
            <x14:dxf>
              <font>
                <color theme="2"/>
              </font>
              <fill>
                <patternFill>
                  <bgColor theme="2"/>
                </patternFill>
              </fill>
              <border>
                <left/>
                <right/>
                <top/>
                <bottom/>
                <vertical/>
                <horizontal/>
              </border>
            </x14:dxf>
          </x14:cfRule>
          <xm:sqref>A2:XFD1048576</xm:sqref>
        </x14:conditionalFormatting>
        <x14:conditionalFormatting xmlns:xm="http://schemas.microsoft.com/office/excel/2006/main">
          <x14:cfRule type="expression" priority="132" id="{C233ECC8-5497-4818-82C4-ECAE60782B8C}">
            <xm:f>AND($D1='Lists (hide)'!$AZ$8, $I1&gt;1)</xm:f>
            <x14:dxf>
              <font>
                <b/>
                <i val="0"/>
                <color rgb="FFFF0000"/>
              </font>
            </x14:dxf>
          </x14:cfRule>
          <xm:sqref>I1:I1048576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6676F4BCB405544A149C3CDB4B3F5C0" ma:contentTypeVersion="4" ma:contentTypeDescription="Create a new document." ma:contentTypeScope="" ma:versionID="dd6864f3e9a0516ea438517bbbac8213">
  <xsd:schema xmlns:xsd="http://www.w3.org/2001/XMLSchema" xmlns:xs="http://www.w3.org/2001/XMLSchema" xmlns:p="http://schemas.microsoft.com/office/2006/metadata/properties" xmlns:ns2="de7d90ab-e416-4450-ae48-393b52fef88b" targetNamespace="http://schemas.microsoft.com/office/2006/metadata/properties" ma:root="true" ma:fieldsID="015e6e63b34ce913ac7e280c2f8626e0" ns2:_="">
    <xsd:import namespace="de7d90ab-e416-4450-ae48-393b52fef88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7d90ab-e416-4450-ae48-393b52fef8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2B88FA-ADF2-45B0-BC24-8CE90D60D43B}">
  <ds:schemaRefs>
    <ds:schemaRef ds:uri="http://purl.org/dc/terms/"/>
    <ds:schemaRef ds:uri="http://schemas.microsoft.com/office/2006/documentManagement/types"/>
    <ds:schemaRef ds:uri="http://purl.org/dc/dcmitype/"/>
    <ds:schemaRef ds:uri="de7d90ab-e416-4450-ae48-393b52fef88b"/>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65C5B63D-B7F8-4906-B9F1-C868091C995E}">
  <ds:schemaRefs>
    <ds:schemaRef ds:uri="http://schemas.microsoft.com/sharepoint/v3/contenttype/forms"/>
  </ds:schemaRefs>
</ds:datastoreItem>
</file>

<file path=customXml/itemProps3.xml><?xml version="1.0" encoding="utf-8"?>
<ds:datastoreItem xmlns:ds="http://schemas.openxmlformats.org/officeDocument/2006/customXml" ds:itemID="{1C41C281-3C75-4D0A-8E5D-E2C5DCB3C1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7d90ab-e416-4450-ae48-393b52fef8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23</vt:i4>
      </vt:variant>
      <vt:variant>
        <vt:lpstr>Navngivne områder</vt:lpstr>
      </vt:variant>
      <vt:variant>
        <vt:i4>32</vt:i4>
      </vt:variant>
    </vt:vector>
  </HeadingPairs>
  <TitlesOfParts>
    <vt:vector size="55" baseType="lpstr">
      <vt:lpstr>Start page</vt:lpstr>
      <vt:lpstr>Finalised budget</vt:lpstr>
      <vt:lpstr>Lists (hide)</vt:lpstr>
      <vt:lpstr>User guides (hide)</vt:lpstr>
      <vt:lpstr>Template with PS (hide)</vt:lpstr>
      <vt:lpstr>Template without PS (hide)</vt:lpstr>
      <vt:lpstr>Semper Ardens Accelerate</vt:lpstr>
      <vt:lpstr>Semper Ardens Accomplish</vt:lpstr>
      <vt:lpstr>Semper Ardens Advance</vt:lpstr>
      <vt:lpstr>Internationalisation Fellowship</vt:lpstr>
      <vt:lpstr>Reintegration Fellowship</vt:lpstr>
      <vt:lpstr>Postdoctoral Fellowship Athens</vt:lpstr>
      <vt:lpstr>Postdoctoral Fellowship Rome</vt:lpstr>
      <vt:lpstr>Monograph Fellowship</vt:lpstr>
      <vt:lpstr>Research Infrastructure</vt:lpstr>
      <vt:lpstr>Digital Research Infrastructure</vt:lpstr>
      <vt:lpstr>Field or Stay &gt; 100K</vt:lpstr>
      <vt:lpstr>Conference</vt:lpstr>
      <vt:lpstr>Field or Stay &lt; 100K</vt:lpstr>
      <vt:lpstr>Publication</vt:lpstr>
      <vt:lpstr>Urgent Research Project</vt:lpstr>
      <vt:lpstr>Science Communication</vt:lpstr>
      <vt:lpstr>Carlsberg Mindelegat</vt:lpstr>
      <vt:lpstr>_1</vt:lpstr>
      <vt:lpstr>_10</vt:lpstr>
      <vt:lpstr>_11</vt:lpstr>
      <vt:lpstr>_12</vt:lpstr>
      <vt:lpstr>_13</vt:lpstr>
      <vt:lpstr>_14</vt:lpstr>
      <vt:lpstr>_15</vt:lpstr>
      <vt:lpstr>_2</vt:lpstr>
      <vt:lpstr>_3</vt:lpstr>
      <vt:lpstr>_4</vt:lpstr>
      <vt:lpstr>_5</vt:lpstr>
      <vt:lpstr>_6</vt:lpstr>
      <vt:lpstr>_7</vt:lpstr>
      <vt:lpstr>_8</vt:lpstr>
      <vt:lpstr>_9</vt:lpstr>
      <vt:lpstr>Conference!Udskriftsområde</vt:lpstr>
      <vt:lpstr>'Digital Research Infrastructure'!Udskriftsområde</vt:lpstr>
      <vt:lpstr>'Field or Stay &lt; 100K'!Udskriftsområde</vt:lpstr>
      <vt:lpstr>'Field or Stay &gt; 100K'!Udskriftsområde</vt:lpstr>
      <vt:lpstr>'Internationalisation Fellowship'!Udskriftsområde</vt:lpstr>
      <vt:lpstr>'Monograph Fellowship'!Udskriftsområde</vt:lpstr>
      <vt:lpstr>'Postdoctoral Fellowship Athens'!Udskriftsområde</vt:lpstr>
      <vt:lpstr>'Postdoctoral Fellowship Rome'!Udskriftsområde</vt:lpstr>
      <vt:lpstr>Publication!Udskriftsområde</vt:lpstr>
      <vt:lpstr>'Reintegration Fellowship'!Udskriftsområde</vt:lpstr>
      <vt:lpstr>'Research Infrastructure'!Udskriftsområde</vt:lpstr>
      <vt:lpstr>'Semper Ardens Accelerate'!Udskriftsområde</vt:lpstr>
      <vt:lpstr>'Semper Ardens Accomplish'!Udskriftsområde</vt:lpstr>
      <vt:lpstr>'Semper Ardens Advance'!Udskriftsområde</vt:lpstr>
      <vt:lpstr>'Template with PS (hide)'!Udskriftsområde</vt:lpstr>
      <vt:lpstr>'Template without PS (hide)'!Udskriftsområde</vt:lpstr>
      <vt:lpstr>'Urgent Research Project'!Udskriftsområde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Hansen, Simone Juhl</dc:creator>
  <cp:lastModifiedBy>Mikkel Birk Nielsen</cp:lastModifiedBy>
  <cp:lastPrinted>2025-01-28T15:18:34Z</cp:lastPrinted>
  <dcterms:created xsi:type="dcterms:W3CDTF">2024-03-14T18:15:25Z</dcterms:created>
  <dcterms:modified xsi:type="dcterms:W3CDTF">2025-09-26T12:01:36Z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2024-03-14T18:15:25Z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499d86a4-94d9-497a-906c-e61feaaf1adb</vt:lpwstr>
  </property>
  <property fmtid="{D5CDD505-2E9C-101B-9397-08002B2CF9AE}" pid="8" name="MSIP_Label_ea60d57e-af5b-4752-ac57-3e4f28ca11dc_ContentBits">
    <vt:lpwstr>0</vt:lpwstr>
  </property>
  <property fmtid="{D5CDD505-2E9C-101B-9397-08002B2CF9AE}" pid="9" name="ContentTypeId">
    <vt:lpwstr>0x010100B6676F4BCB405544A149C3CDB4B3F5C0</vt:lpwstr>
  </property>
</Properties>
</file>